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iroslav\Desktop\"/>
    </mc:Choice>
  </mc:AlternateContent>
  <bookViews>
    <workbookView xWindow="360" yWindow="276" windowWidth="18732" windowHeight="12216" activeTab="1"/>
  </bookViews>
  <sheets>
    <sheet name="Uchazeč" sheetId="5" r:id="rId1"/>
    <sheet name="Stavba" sheetId="1" r:id="rId2"/>
    <sheet name="VzorObjekt" sheetId="9" state="hidden" r:id="rId3"/>
    <sheet name="VzorPolozky" sheetId="10" state="hidden" r:id="rId4"/>
    <sheet name="Rekapitulace Objekt 00" sheetId="11" state="hidden" r:id="rId5"/>
    <sheet name="00 00 Naklady" sheetId="12" r:id="rId6"/>
    <sheet name="Rekapitulace Objekt SO 01" sheetId="13" r:id="rId7"/>
    <sheet name="SO 01 01 Pol" sheetId="14" r:id="rId8"/>
    <sheet name="Rekapitulace Objekt SO 02" sheetId="15" r:id="rId9"/>
    <sheet name="SO 02 01 Pol" sheetId="16" r:id="rId10"/>
    <sheet name="Rekapitulace Objekt SO 03" sheetId="17" r:id="rId11"/>
    <sheet name="SO 03 01 Pol" sheetId="18" r:id="rId12"/>
    <sheet name="Rekapitulace Objekt SO 04" sheetId="19" r:id="rId13"/>
    <sheet name="SO 04 01 Pol" sheetId="20" r:id="rId14"/>
  </sheets>
  <externalReferences>
    <externalReference r:id="rId15"/>
  </externalReferences>
  <definedNames>
    <definedName name="CelkemObjekty" localSheetId="1">Stavba!$I$29</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 Naklady'!$A$1:$I$31</definedName>
    <definedName name="_xlnm.Print_Area" localSheetId="4">'Rekapitulace Objekt 00'!$A$1:$H$26</definedName>
    <definedName name="_xlnm.Print_Area" localSheetId="6">'Rekapitulace Objekt SO 01'!$A$1:$H$29</definedName>
    <definedName name="_xlnm.Print_Area" localSheetId="8">'Rekapitulace Objekt SO 02'!$A$1:$H$29</definedName>
    <definedName name="_xlnm.Print_Area" localSheetId="10">'Rekapitulace Objekt SO 03'!$A$1:$H$29</definedName>
    <definedName name="_xlnm.Print_Area" localSheetId="12">'Rekapitulace Objekt SO 04'!$A$1:$H$29</definedName>
    <definedName name="_xlnm.Print_Area" localSheetId="7">'SO 01 01 Pol'!$A$1:$I$236</definedName>
    <definedName name="_xlnm.Print_Area" localSheetId="9">'SO 02 01 Pol'!$A$1:$I$134</definedName>
    <definedName name="_xlnm.Print_Area" localSheetId="11">'SO 03 01 Pol'!$A$1:$I$107</definedName>
    <definedName name="_xlnm.Print_Area" localSheetId="13">'SO 04 01 Pol'!$A$1:$I$112</definedName>
    <definedName name="_xlnm.Print_Area" localSheetId="1">Stavba!$A$1:$J$110</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P28" i="1" l="1"/>
  <c r="O28" i="1"/>
  <c r="P27" i="1"/>
  <c r="O27" i="1"/>
  <c r="P26" i="1"/>
  <c r="O26" i="1"/>
  <c r="P25" i="1"/>
  <c r="O25" i="1"/>
  <c r="P23" i="1"/>
  <c r="O23" i="1"/>
  <c r="J28" i="1"/>
  <c r="J27" i="1"/>
  <c r="J26" i="1"/>
  <c r="J25" i="1"/>
  <c r="J23" i="1"/>
  <c r="P21" i="19"/>
  <c r="O21" i="19"/>
  <c r="H21" i="19"/>
  <c r="AO112" i="20"/>
  <c r="AN112" i="20"/>
  <c r="G112" i="20"/>
  <c r="AK111" i="20"/>
  <c r="AL111" i="20"/>
  <c r="AZ93" i="20"/>
  <c r="AZ61" i="20"/>
  <c r="AZ39" i="20"/>
  <c r="AZ10" i="20"/>
  <c r="G11" i="20"/>
  <c r="G16" i="20"/>
  <c r="F8" i="20" s="1"/>
  <c r="G20" i="20"/>
  <c r="G25" i="20"/>
  <c r="G27" i="20"/>
  <c r="G30" i="20"/>
  <c r="G35" i="20"/>
  <c r="F32" i="20" s="1"/>
  <c r="G40" i="20"/>
  <c r="G43" i="20"/>
  <c r="G48" i="20"/>
  <c r="G54" i="20"/>
  <c r="G57" i="20"/>
  <c r="F51" i="20" s="1"/>
  <c r="G62" i="20"/>
  <c r="G67" i="20"/>
  <c r="G71" i="20"/>
  <c r="G73" i="20"/>
  <c r="G75" i="20"/>
  <c r="G80" i="20"/>
  <c r="G82" i="20"/>
  <c r="F77" i="20" s="1"/>
  <c r="G85" i="20"/>
  <c r="F84" i="20" s="1"/>
  <c r="G87" i="20"/>
  <c r="G89" i="20"/>
  <c r="G95" i="20"/>
  <c r="F91" i="20" s="1"/>
  <c r="G98" i="20"/>
  <c r="F96" i="20" s="1"/>
  <c r="G101" i="20"/>
  <c r="G107" i="20"/>
  <c r="G110" i="20"/>
  <c r="H28" i="19"/>
  <c r="H27" i="19"/>
  <c r="P24" i="19" s="1"/>
  <c r="H25" i="19"/>
  <c r="O24" i="19" s="1"/>
  <c r="H22" i="19"/>
  <c r="D22" i="19"/>
  <c r="B7" i="19"/>
  <c r="B6" i="19"/>
  <c r="C1" i="19"/>
  <c r="B1" i="19"/>
  <c r="P21" i="17"/>
  <c r="O21" i="17"/>
  <c r="H21" i="17"/>
  <c r="H22" i="17" s="1"/>
  <c r="AO107" i="18"/>
  <c r="AN107" i="18"/>
  <c r="G107" i="18"/>
  <c r="AK106" i="18"/>
  <c r="AL106" i="18"/>
  <c r="BA103" i="18"/>
  <c r="BA99" i="18"/>
  <c r="AZ69" i="18"/>
  <c r="AZ61" i="18"/>
  <c r="AZ39" i="18"/>
  <c r="AZ19" i="18"/>
  <c r="AZ10" i="18"/>
  <c r="G11" i="18"/>
  <c r="G16" i="18"/>
  <c r="F8" i="18" s="1"/>
  <c r="G21" i="18"/>
  <c r="G25" i="18"/>
  <c r="G29" i="18"/>
  <c r="G31" i="18"/>
  <c r="G36" i="18"/>
  <c r="F33" i="18" s="1"/>
  <c r="G40" i="18"/>
  <c r="G42" i="18"/>
  <c r="G47" i="18"/>
  <c r="F44" i="18" s="1"/>
  <c r="G49" i="18"/>
  <c r="G51" i="18"/>
  <c r="G53" i="18"/>
  <c r="F55" i="18"/>
  <c r="G57" i="18"/>
  <c r="G62" i="18"/>
  <c r="G65" i="18"/>
  <c r="F59" i="18" s="1"/>
  <c r="G71" i="18"/>
  <c r="F67" i="18" s="1"/>
  <c r="G76" i="18"/>
  <c r="F72" i="18" s="1"/>
  <c r="G79" i="18"/>
  <c r="G81" i="18"/>
  <c r="G85" i="18"/>
  <c r="G87" i="18"/>
  <c r="G89" i="18"/>
  <c r="F86" i="18" s="1"/>
  <c r="G91" i="18"/>
  <c r="G95" i="18"/>
  <c r="G98" i="18"/>
  <c r="F96" i="18" s="1"/>
  <c r="G100" i="18"/>
  <c r="G102" i="18"/>
  <c r="G104" i="18"/>
  <c r="G105" i="18"/>
  <c r="H27" i="17"/>
  <c r="P24" i="17" s="1"/>
  <c r="H25" i="17"/>
  <c r="H26" i="17" s="1"/>
  <c r="D22" i="17"/>
  <c r="B7" i="17"/>
  <c r="B6" i="17"/>
  <c r="C1" i="17"/>
  <c r="B1" i="17"/>
  <c r="P21" i="15"/>
  <c r="O21" i="15"/>
  <c r="H21" i="15"/>
  <c r="H22" i="15" s="1"/>
  <c r="AO134" i="16"/>
  <c r="AN134" i="16"/>
  <c r="G134" i="16"/>
  <c r="AK133" i="16"/>
  <c r="AL133" i="16"/>
  <c r="BA130" i="16"/>
  <c r="BA126" i="16"/>
  <c r="AZ100" i="16"/>
  <c r="AZ88" i="16"/>
  <c r="AZ51" i="16"/>
  <c r="AZ19" i="16"/>
  <c r="AZ10" i="16"/>
  <c r="G11" i="16"/>
  <c r="G16" i="16"/>
  <c r="F8" i="16" s="1"/>
  <c r="G20" i="16"/>
  <c r="G24" i="16"/>
  <c r="G28" i="16"/>
  <c r="G31" i="16"/>
  <c r="G35" i="16"/>
  <c r="G39" i="16"/>
  <c r="G41" i="16"/>
  <c r="G43" i="16"/>
  <c r="G48" i="16"/>
  <c r="F45" i="16" s="1"/>
  <c r="G52" i="16"/>
  <c r="G54" i="16"/>
  <c r="G58" i="16"/>
  <c r="G63" i="16"/>
  <c r="G69" i="16"/>
  <c r="G73" i="16"/>
  <c r="G75" i="16"/>
  <c r="F60" i="16" s="1"/>
  <c r="G77" i="16"/>
  <c r="G79" i="16"/>
  <c r="G84" i="16"/>
  <c r="F82" i="16" s="1"/>
  <c r="G89" i="16"/>
  <c r="F86" i="16" s="1"/>
  <c r="G92" i="16"/>
  <c r="G96" i="16"/>
  <c r="G102" i="16"/>
  <c r="F98" i="16" s="1"/>
  <c r="G107" i="16"/>
  <c r="F103" i="16" s="1"/>
  <c r="G110" i="16"/>
  <c r="G112" i="16"/>
  <c r="G116" i="16"/>
  <c r="G118" i="16"/>
  <c r="G122" i="16"/>
  <c r="F117" i="16" s="1"/>
  <c r="G125" i="16"/>
  <c r="F123" i="16" s="1"/>
  <c r="G127" i="16"/>
  <c r="G129" i="16"/>
  <c r="G131" i="16"/>
  <c r="G132" i="16"/>
  <c r="H28" i="15"/>
  <c r="H27" i="15"/>
  <c r="P24" i="15" s="1"/>
  <c r="H25" i="15"/>
  <c r="O24" i="15" s="1"/>
  <c r="D22" i="15"/>
  <c r="B7" i="15"/>
  <c r="B6" i="15"/>
  <c r="C1" i="15"/>
  <c r="B1" i="15"/>
  <c r="P21" i="13"/>
  <c r="H27" i="13" s="1"/>
  <c r="O21" i="13"/>
  <c r="H21" i="13"/>
  <c r="H22" i="13" s="1"/>
  <c r="AO236" i="14"/>
  <c r="AN236" i="14"/>
  <c r="G236" i="14"/>
  <c r="AK235" i="14"/>
  <c r="AL235" i="14"/>
  <c r="BA232" i="14"/>
  <c r="BA228" i="14"/>
  <c r="AZ160" i="14"/>
  <c r="AZ147" i="14"/>
  <c r="AZ143" i="14"/>
  <c r="AZ122" i="14"/>
  <c r="AZ81" i="14"/>
  <c r="AZ71" i="14"/>
  <c r="AZ61" i="14"/>
  <c r="AZ30" i="14"/>
  <c r="AZ10" i="14"/>
  <c r="G11" i="14"/>
  <c r="G16" i="14"/>
  <c r="F8" i="14" s="1"/>
  <c r="G21" i="14"/>
  <c r="G26" i="14"/>
  <c r="G32" i="14"/>
  <c r="G35" i="14"/>
  <c r="G39" i="14"/>
  <c r="G44" i="14"/>
  <c r="G49" i="14"/>
  <c r="G51" i="14"/>
  <c r="G54" i="14"/>
  <c r="G57" i="14"/>
  <c r="G62" i="14"/>
  <c r="F59" i="14" s="1"/>
  <c r="G64" i="14"/>
  <c r="G68" i="14"/>
  <c r="G72" i="14"/>
  <c r="G74" i="14"/>
  <c r="G78" i="14"/>
  <c r="G82" i="14"/>
  <c r="G85" i="14"/>
  <c r="G91" i="14"/>
  <c r="G99" i="14"/>
  <c r="F88" i="14" s="1"/>
  <c r="G104" i="14"/>
  <c r="G106" i="14"/>
  <c r="G108" i="14"/>
  <c r="G110" i="14"/>
  <c r="G115" i="14"/>
  <c r="F113" i="14" s="1"/>
  <c r="G118" i="14"/>
  <c r="G123" i="14"/>
  <c r="G129" i="14"/>
  <c r="G131" i="14"/>
  <c r="G136" i="14"/>
  <c r="F134" i="14" s="1"/>
  <c r="G139" i="14"/>
  <c r="F138" i="14" s="1"/>
  <c r="G144" i="14"/>
  <c r="F141" i="14" s="1"/>
  <c r="G148" i="14"/>
  <c r="G152" i="14"/>
  <c r="G156" i="14"/>
  <c r="F158" i="14"/>
  <c r="G162" i="14"/>
  <c r="G167" i="14"/>
  <c r="G171" i="14"/>
  <c r="G174" i="14"/>
  <c r="G176" i="14"/>
  <c r="G180" i="14"/>
  <c r="G183" i="14"/>
  <c r="G185" i="14"/>
  <c r="G190" i="14"/>
  <c r="F163" i="14" s="1"/>
  <c r="G192" i="14"/>
  <c r="F191" i="14" s="1"/>
  <c r="G194" i="14"/>
  <c r="G196" i="14"/>
  <c r="G198" i="14"/>
  <c r="G200" i="14"/>
  <c r="G202" i="14"/>
  <c r="G204" i="14"/>
  <c r="G206" i="14"/>
  <c r="G208" i="14"/>
  <c r="G210" i="14"/>
  <c r="G212" i="14"/>
  <c r="G214" i="14"/>
  <c r="G216" i="14"/>
  <c r="G218" i="14"/>
  <c r="G220" i="14"/>
  <c r="G224" i="14"/>
  <c r="G227" i="14"/>
  <c r="G229" i="14"/>
  <c r="F225" i="14" s="1"/>
  <c r="G231" i="14"/>
  <c r="G233" i="14"/>
  <c r="G234" i="14"/>
  <c r="H25" i="13"/>
  <c r="O24" i="13" s="1"/>
  <c r="D22" i="13"/>
  <c r="B7" i="13"/>
  <c r="B6" i="13"/>
  <c r="C1" i="13"/>
  <c r="B1" i="13"/>
  <c r="P18" i="11"/>
  <c r="O18" i="11"/>
  <c r="H18" i="11"/>
  <c r="H19" i="11" s="1"/>
  <c r="AO31" i="12"/>
  <c r="AN31" i="12"/>
  <c r="G31" i="12"/>
  <c r="AK30" i="12"/>
  <c r="AL30" i="12"/>
  <c r="BA29" i="12"/>
  <c r="BA27" i="12"/>
  <c r="BA25" i="12"/>
  <c r="BA23" i="12"/>
  <c r="BA21" i="12"/>
  <c r="BA19" i="12"/>
  <c r="BA16" i="12"/>
  <c r="BA14" i="12"/>
  <c r="BA12" i="12"/>
  <c r="G10" i="12"/>
  <c r="F8" i="12" s="1"/>
  <c r="G11" i="12"/>
  <c r="G13" i="12"/>
  <c r="G15" i="12"/>
  <c r="G18" i="12"/>
  <c r="F17" i="12" s="1"/>
  <c r="G20" i="12"/>
  <c r="G22" i="12"/>
  <c r="G24" i="12"/>
  <c r="G26" i="12"/>
  <c r="G28" i="12"/>
  <c r="H24" i="11"/>
  <c r="P21" i="11" s="1"/>
  <c r="H22" i="11"/>
  <c r="O21" i="11" s="1"/>
  <c r="D19" i="11"/>
  <c r="B7" i="11"/>
  <c r="B6" i="11"/>
  <c r="C1" i="11"/>
  <c r="B1" i="11"/>
  <c r="AZ108" i="1"/>
  <c r="AZ107" i="1"/>
  <c r="AZ105" i="1"/>
  <c r="AZ104" i="1"/>
  <c r="AZ102" i="1"/>
  <c r="AZ101" i="1"/>
  <c r="AZ99" i="1"/>
  <c r="AZ97" i="1"/>
  <c r="AZ96" i="1"/>
  <c r="AZ95" i="1"/>
  <c r="AZ93" i="1"/>
  <c r="AZ90" i="1"/>
  <c r="AZ88" i="1"/>
  <c r="AZ84" i="1"/>
  <c r="AZ83" i="1"/>
  <c r="AZ81" i="1"/>
  <c r="AZ80" i="1"/>
  <c r="AZ78" i="1"/>
  <c r="AZ77" i="1"/>
  <c r="AZ76" i="1"/>
  <c r="AZ74" i="1"/>
  <c r="AZ73" i="1"/>
  <c r="AZ71" i="1"/>
  <c r="AZ69" i="1"/>
  <c r="AZ68" i="1"/>
  <c r="AZ66" i="1"/>
  <c r="AZ64" i="1"/>
  <c r="AZ63" i="1"/>
  <c r="AZ61" i="1"/>
  <c r="AZ60" i="1"/>
  <c r="AZ58" i="1"/>
  <c r="AZ57" i="1"/>
  <c r="AZ55" i="1"/>
  <c r="AZ53" i="1"/>
  <c r="AZ52" i="1"/>
  <c r="AZ51" i="1"/>
  <c r="AZ50" i="1"/>
  <c r="AZ49" i="1"/>
  <c r="AZ48" i="1"/>
  <c r="AZ45" i="1"/>
  <c r="AZ43" i="1"/>
  <c r="AZ42" i="1"/>
  <c r="AZ40" i="1"/>
  <c r="AZ38" i="1"/>
  <c r="J29" i="1"/>
  <c r="D8" i="1" s="1"/>
  <c r="B1" i="9"/>
  <c r="C1" i="9"/>
  <c r="B7" i="9"/>
  <c r="B6" i="9"/>
  <c r="J32" i="1" l="1"/>
  <c r="J33" i="1" s="1"/>
  <c r="J34" i="1"/>
  <c r="J35" i="1" s="1"/>
  <c r="H26" i="19"/>
  <c r="H29" i="19" s="1"/>
  <c r="H28" i="17"/>
  <c r="H29" i="17" s="1"/>
  <c r="O24" i="17"/>
  <c r="H29" i="15"/>
  <c r="H26" i="15"/>
  <c r="P24" i="13"/>
  <c r="H28" i="13"/>
  <c r="H26" i="13"/>
  <c r="H29" i="13" s="1"/>
  <c r="H25" i="11"/>
  <c r="H23" i="11"/>
  <c r="H26" i="11" s="1"/>
  <c r="J36" i="1" l="1"/>
</calcChain>
</file>

<file path=xl/sharedStrings.xml><?xml version="1.0" encoding="utf-8"?>
<sst xmlns="http://schemas.openxmlformats.org/spreadsheetml/2006/main" count="1690" uniqueCount="633">
  <si>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</si>
  <si>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</si>
  <si>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</si>
  <si>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</si>
  <si>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</si>
  <si>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</si>
  <si>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</si>
  <si>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</si>
  <si>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</si>
  <si>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</si>
  <si>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</si>
  <si>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</si>
  <si>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</si>
  <si>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</si>
  <si>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</si>
  <si>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</si>
  <si>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</si>
  <si>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</si>
  <si>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</si>
  <si>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</si>
  <si>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</si>
  <si>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</si>
  <si>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</si>
  <si>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</si>
  <si>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</si>
  <si>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</si>
  <si>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</si>
  <si>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</si>
  <si>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</si>
  <si>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</si>
  <si>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</si>
  <si>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</si>
  <si>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</si>
  <si>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</si>
  <si>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</si>
  <si>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</si>
  <si>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</si>
  <si>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</si>
  <si>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</si>
  <si>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</si>
  <si>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</si>
  <si>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</si>
  <si>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066</t>
  </si>
  <si>
    <t>Rekonstrukce hřbitova Ostrava - Zábřeh</t>
  </si>
  <si>
    <t>Statutární město Ostrava</t>
  </si>
  <si>
    <t>Prokešovo náměstí 1803/8</t>
  </si>
  <si>
    <t>Ostrava-Moravská Ostrava</t>
  </si>
  <si>
    <t>70200</t>
  </si>
  <si>
    <t>KUŘIDÉM PROJEKT s.r.o.</t>
  </si>
  <si>
    <t>Lipová 365</t>
  </si>
  <si>
    <t>Markvartovice-Markvartovice</t>
  </si>
  <si>
    <t>74714</t>
  </si>
  <si>
    <t>27847888</t>
  </si>
  <si>
    <t>CZ27847888</t>
  </si>
  <si>
    <t>00845451</t>
  </si>
  <si>
    <t>CZ00845451</t>
  </si>
  <si>
    <t>Ostatní a vedlejší náklady</t>
  </si>
  <si>
    <t>00</t>
  </si>
  <si>
    <t>Vedlejší a ostatní náklady</t>
  </si>
  <si>
    <t>Stavební objekt</t>
  </si>
  <si>
    <t>SO 01</t>
  </si>
  <si>
    <t>Oplocení SZ čelní od komunikace vč.bran</t>
  </si>
  <si>
    <t>815.22.1.9</t>
  </si>
  <si>
    <t>SO 02</t>
  </si>
  <si>
    <t>Oplocení SV boční od parkoviště a byt.zástavby</t>
  </si>
  <si>
    <t>SO 03</t>
  </si>
  <si>
    <t>Oplocení JV - zadní a jižní - boční navaz.na trav.</t>
  </si>
  <si>
    <t>SO 04</t>
  </si>
  <si>
    <t>Kolumbária a zpevněné plochy v jižním rohu</t>
  </si>
  <si>
    <t>815.98.5.9</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</si>
  <si>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</si>
  <si>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</si>
  <si>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</si>
  <si>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</si>
  <si>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</si>
  <si>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</si>
  <si>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</si>
  <si>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</si>
  <si>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</si>
  <si>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</si>
  <si>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</si>
  <si>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</si>
  <si>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</si>
  <si>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</si>
  <si>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</si>
  <si>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</si>
  <si>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</si>
  <si>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</si>
  <si>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</si>
  <si>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</si>
  <si>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</si>
  <si>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</si>
  <si>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</si>
  <si>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</si>
  <si>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</si>
  <si>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</si>
  <si>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</si>
  <si>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</si>
  <si>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</si>
  <si>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</si>
  <si>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</si>
  <si>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</si>
  <si>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</si>
  <si>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</si>
  <si>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</si>
  <si>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</si>
  <si>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</si>
  <si>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</si>
  <si>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</si>
  <si>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</si>
  <si>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</si>
  <si>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</si>
  <si>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</si>
  <si>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</si>
  <si>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</si>
  <si>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</si>
  <si>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</si>
  <si>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</si>
  <si>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</si>
  <si>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</si>
  <si>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Rozsah:</t>
  </si>
  <si>
    <t>Rekapitulace soupisů náležejících k objektu</t>
  </si>
  <si>
    <t>Soupis</t>
  </si>
  <si>
    <t>Cena (Kč)</t>
  </si>
  <si>
    <t>Celkem objekt</t>
  </si>
  <si>
    <t>Celkem za objekt s DPH</t>
  </si>
  <si>
    <t>Soupis vedlejších a ostatních nákladů</t>
  </si>
  <si>
    <t>Ceník</t>
  </si>
  <si>
    <t>Cen. soustava</t>
  </si>
  <si>
    <t>Ceník, kapitola</t>
  </si>
  <si>
    <t>Poznámka uchazeče</t>
  </si>
  <si>
    <t>Díl:</t>
  </si>
  <si>
    <t>VN</t>
  </si>
  <si>
    <t>Vedlejší náklady</t>
  </si>
  <si>
    <t>00511 Geodetické práce</t>
  </si>
  <si>
    <t>005111020R</t>
  </si>
  <si>
    <t>Vytyčení stavby</t>
  </si>
  <si>
    <t>Soubor</t>
  </si>
  <si>
    <t>800-0</t>
  </si>
  <si>
    <t>RTS</t>
  </si>
  <si>
    <t>005121010R</t>
  </si>
  <si>
    <t>Vybudování zařízení staveniště</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</si>
  <si>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</si>
  <si>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</si>
  <si>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</si>
  <si>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</si>
  <si>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</si>
  <si>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</si>
  <si>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</si>
  <si>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ON</t>
  </si>
  <si>
    <t>Ostatní náklady</t>
  </si>
  <si>
    <t>005211010R</t>
  </si>
  <si>
    <t>Předání a převzetí staveniště</t>
  </si>
  <si>
    <t>Náklady spojené s účastí zhotovitele na předání a převzetí staveniště.</t>
  </si>
  <si>
    <t>005211020R</t>
  </si>
  <si>
    <t>Ochrana stávajících inženýrských sítí na staveništ</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</si>
  <si>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</si>
  <si>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</si>
  <si>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</si>
  <si>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</si>
  <si>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</si>
  <si>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</si>
  <si>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</si>
  <si>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</si>
  <si>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</si>
  <si>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</si>
  <si>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</si>
  <si>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</si>
  <si>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</si>
  <si>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Celkem za objekt</t>
  </si>
  <si>
    <t>815</t>
  </si>
  <si>
    <t>Objekty pozemní zvláštní</t>
  </si>
  <si>
    <t>815.2</t>
  </si>
  <si>
    <t>Oplocení</t>
  </si>
  <si>
    <t>815.22</t>
  </si>
  <si>
    <t>oplocení s podezdívkou</t>
  </si>
  <si>
    <t>815.22.1</t>
  </si>
  <si>
    <t>svislá nosná konstrukce zděná z cihel,tvárnic, bloků</t>
  </si>
  <si>
    <t>ostatní stavební akce</t>
  </si>
  <si>
    <t>m3</t>
  </si>
  <si>
    <t>01</t>
  </si>
  <si>
    <t>Stavební rozpočet</t>
  </si>
  <si>
    <t>Položkový soupis prací a dodávek</t>
  </si>
  <si>
    <t>1</t>
  </si>
  <si>
    <t>Zemní práce</t>
  </si>
  <si>
    <t>111 20-11 Odstranění křovin a stromů o průměru do 10 cm</t>
  </si>
  <si>
    <t>s odstraněním kořenů a s případným nutným odklizením křovin a stromů na hromady na vzdálenost do 50 m nebo s naložením na dopravní prostředek, do sklonu terénu 1 : 5,</t>
  </si>
  <si>
    <t>111201101R00</t>
  </si>
  <si>
    <t>...při celkové ploše do 1 000 m2</t>
  </si>
  <si>
    <t>m2</t>
  </si>
  <si>
    <t>800-1</t>
  </si>
  <si>
    <t>10</t>
  </si>
  <si>
    <t>113 10-6 Rozebrání dlažeb, panelů</t>
  </si>
  <si>
    <t>s přemístěním hmot na skládku na vzdálenost do 3 m nebo s naložením na dopravní prostředek</t>
  </si>
  <si>
    <t>113 10-62 vozovek a ploch s jakoukoliv výplní spár</t>
  </si>
  <si>
    <t>113106231R00</t>
  </si>
  <si>
    <t>...v jakékoliv ploše, ze zámkové dlažky, kladených do lože z kameniva</t>
  </si>
  <si>
    <t>822-1</t>
  </si>
  <si>
    <t>chodník : 0,5*(99,06+33,49+4,74+0,52+1,45*2+2,73+3,97+2,82+5,1+33,8+33,73)</t>
  </si>
  <si>
    <t>0,5*(3,8+4+3,8)</t>
  </si>
  <si>
    <t>113 20 Vytrhání obrub</t>
  </si>
  <si>
    <t>s vybouráním lože, s přemístěním hmot na skládku na vzdálenost do 3 m nebo naložením na dopravní prostředek</t>
  </si>
  <si>
    <t>113202111R00</t>
  </si>
  <si>
    <t>...z krajníků nebo obrubníků stojatých</t>
  </si>
  <si>
    <t>m</t>
  </si>
  <si>
    <t>1*6</t>
  </si>
  <si>
    <t>120 90 Bourání konstrukcí v odkopávkách a prokopávkách</t>
  </si>
  <si>
    <t>korytech vodotečí, melioračních kanálech s přemístěním suti na hromady na vzdálenost do 20 m nebo s naložením na dopravní prostředek,</t>
  </si>
  <si>
    <t>120 90-3 z betonu</t>
  </si>
  <si>
    <t>120901121R00</t>
  </si>
  <si>
    <t>...prostého neprokládaného</t>
  </si>
  <si>
    <t>0,4*0,5*(11,99+99,06+33,49+4,74+0,52+1,45*2+2,73+3,97+2,82+5,1+33,8)</t>
  </si>
  <si>
    <t>0,4*0,5*33,73</t>
  </si>
  <si>
    <t>133 Hloubení šachet</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</si>
  <si>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</si>
  <si>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133 3 v hornině 3</t>
  </si>
  <si>
    <t>133201101R00</t>
  </si>
  <si>
    <t>...do 100 m3</t>
  </si>
  <si>
    <t>sloupky brány 2,3 : (0,4*0,4*0,6)*4</t>
  </si>
  <si>
    <t>133 31 příplatky k ceně</t>
  </si>
  <si>
    <t>133201109R00</t>
  </si>
  <si>
    <t>...za lepivost horniny</t>
  </si>
  <si>
    <t>174 10-11 Zásyp sypaninou se zhutněním</t>
  </si>
  <si>
    <t>z jakékoliv horniny s uložením výkopku po vrstvách,</t>
  </si>
  <si>
    <t>174101102R00</t>
  </si>
  <si>
    <t>...v uzavřených prostorách s urovnáním povrchu zásypu s ručním zhutněním</t>
  </si>
  <si>
    <t>chodník : 0,4*0,2*(99,06+33,49+4,74+0,52+1,45*2+2,73+3,97+2,82+5,1+33,8+33,73)</t>
  </si>
  <si>
    <t>0,4*0,2*(3,8+4+3,8)</t>
  </si>
  <si>
    <t>181 10 Úprava pláně v zářezech</t>
  </si>
  <si>
    <t>vyrovnáním výškových rozdílů, ploch vodorovných a ploch do sklonu 1 : 5.</t>
  </si>
  <si>
    <t>181101111R00</t>
  </si>
  <si>
    <t>...bez rozlišení horniny, se zhutněním - ručně</t>
  </si>
  <si>
    <t>182 00-11 Plošná úprava terénu</t>
  </si>
  <si>
    <t>Plošná úprava terénu s urovnáním povrchu, bez doplnění ornice, v hornině 1 až 4</t>
  </si>
  <si>
    <t>182001111R00</t>
  </si>
  <si>
    <t>Plošná úprava terénu, nerovnosti do 10 cm v rovině</t>
  </si>
  <si>
    <t>823-1</t>
  </si>
  <si>
    <t>vnitřní strana : 1*(12+45,2+48,4+28+4,8+0,4+0,45+3+1,2+3+1,2+0,3+4,8+34+33,4)</t>
  </si>
  <si>
    <t>113107415R00</t>
  </si>
  <si>
    <t>Odstranění podkladu nad 50 m2,kam.těžené tl.15 cm</t>
  </si>
  <si>
    <t>Vlastní</t>
  </si>
  <si>
    <t>113107420R00</t>
  </si>
  <si>
    <t>Odstranění podkladu nad 50 m2,kam.těžené tl.20 cm</t>
  </si>
  <si>
    <t>chodník  : 0,4*(99,06+33,49+4,74+0,52+1,45*2+2,73+3,97+2,82+5,1+33,8+33,73)</t>
  </si>
  <si>
    <t>0,4*(3,8+4+3,8)</t>
  </si>
  <si>
    <t>181300010RA05</t>
  </si>
  <si>
    <t>Rozprostření ornice v rovině tloušťka 10 cm, osetí trávou</t>
  </si>
  <si>
    <t>27</t>
  </si>
  <si>
    <t>Základy</t>
  </si>
  <si>
    <t>274 35 Bednění stěn základových pasů</t>
  </si>
  <si>
    <t>svislé nebo šikmé (odkloněné), půdorysně přímé nebo zalomené, stěn základových pasů ve volných nebo zapažených jámách, rýhách, šachtách, včetně případných vzpěr,</t>
  </si>
  <si>
    <t>274351215R00</t>
  </si>
  <si>
    <t>...Bednění stěn základových pasů - zřízení</t>
  </si>
  <si>
    <t>801-1</t>
  </si>
  <si>
    <t>potěr : 0,05*(12+45,2+48,4+28+4,8+0,4+0,45+3+1,2+3+1,2+0,3+4,8+34+33,4)</t>
  </si>
  <si>
    <t>274351216R00</t>
  </si>
  <si>
    <t>...Bednění stěn základových pasů - odstranění</t>
  </si>
  <si>
    <t>0,05*(12+45,2+48,4+28+4,8+0,4+0,45+3+1,2+3+1,2+0,3+4,8+34+33,4)</t>
  </si>
  <si>
    <t>275 31 Beton základových patek prostý</t>
  </si>
  <si>
    <t>275 31-3 prostý</t>
  </si>
  <si>
    <t>275313621R00</t>
  </si>
  <si>
    <t>...z betonu C 20/25</t>
  </si>
  <si>
    <t>sloupky brány 2,3 : (0,4*0,4*1)*4</t>
  </si>
  <si>
    <t>275 35 Bednění stěn základových patek</t>
  </si>
  <si>
    <t>bednění svislé nebo šikmé (odkloněné), půdorysně přímé nebo zalomené, stěn základových patek ve volných nebo zapažených jámách, rýhách, šachtách, včetně případných vzpěr,</t>
  </si>
  <si>
    <t>275351215R00</t>
  </si>
  <si>
    <t>...zřízení</t>
  </si>
  <si>
    <t>sloupky brány 2,3 : (0,4*4*1)*4</t>
  </si>
  <si>
    <t>275351216R00</t>
  </si>
  <si>
    <t>...odstranění</t>
  </si>
  <si>
    <t>275 36 Výztuž základových patek</t>
  </si>
  <si>
    <t>275 36-2 ze svařovaných sítí</t>
  </si>
  <si>
    <t>275361921RT4</t>
  </si>
  <si>
    <t>...průměr drátu 6 mm, velikost oka 100/100 mm</t>
  </si>
  <si>
    <t>t</t>
  </si>
  <si>
    <t>sloupky brány 2,3 : 4,44*(0,4*2*1)*4*1,2/1000</t>
  </si>
  <si>
    <t>632 45-102 Vyrovnávací potěr z cementové malty v pásu</t>
  </si>
  <si>
    <t>na zdivu jako podklad např. pod izolaci, na parapetech z prefabrikovaných dílců, pod oplechování apod., vodorovný nebo ve spádu do 15°, hlazený dřevěným hladítkem,</t>
  </si>
  <si>
    <t>632451024R00</t>
  </si>
  <si>
    <t>...o průměrné (střední) tloušťce od 40 do 50 mm</t>
  </si>
  <si>
    <t>0,4*(12+45,2+48,4+28+4,8+0,4+0,45+3+1,2+3+1,2+0,3+4,8+34+33,4)</t>
  </si>
  <si>
    <t>953 98 Chemické kotvy do betonu, do cihelného zdiva</t>
  </si>
  <si>
    <t>953981102R00</t>
  </si>
  <si>
    <t>...do betonu, hloubky 90 mm, M 10, ampule pro chemickou kotvu</t>
  </si>
  <si>
    <t>kus</t>
  </si>
  <si>
    <t>801-4</t>
  </si>
  <si>
    <t>sokl : (12+45,2+48,4+28+4,8+0,4+0,45+3+1,2+3+1,2+0,3+4,8+34+33,4)*1</t>
  </si>
  <si>
    <t>sloupky : 37*4</t>
  </si>
  <si>
    <t>34</t>
  </si>
  <si>
    <t>Stěny a příčky</t>
  </si>
  <si>
    <t>311 36 Výztuž nadzákladových zdí</t>
  </si>
  <si>
    <t>311 36-1 z betonářské oceli</t>
  </si>
  <si>
    <t>311361821R00</t>
  </si>
  <si>
    <t>...10505</t>
  </si>
  <si>
    <t>sloupky dn14 : 1,21*(3*4)*37/1000</t>
  </si>
  <si>
    <t>pilíře u brány dn14 : 1,21*(3*8)*2/1000</t>
  </si>
  <si>
    <t>sokl dn10 : 0,617*1,3*(12+45,2+48,4+28+4,8+0,4+0,45+3+1,2+3+1,2+0,3+4,8)*10/1000</t>
  </si>
  <si>
    <t>0,617*1,3*(34+33,4)*10/1000</t>
  </si>
  <si>
    <t>345 23-1 Zdivo plotové z tvárnic betonových</t>
  </si>
  <si>
    <t>kladené na sucho, s dodávkou tvárnic s příslušným podílem průběžných, sloupkových a koncových, vložení betonářské výztuže, zalití betonem,</t>
  </si>
  <si>
    <t>345 23-11 jednostranně štípané</t>
  </si>
  <si>
    <t>345231111RT1</t>
  </si>
  <si>
    <t>...tloušťky 190 mm</t>
  </si>
  <si>
    <t>sokl 2x : 2*0,8*(12+45,2+48,4+28+4,8+0,4+0,45+3+1,2+3+1,2+0,3+4,8+34+33,4)</t>
  </si>
  <si>
    <t>pilíře u brány 2x : (2*1,2*1,6)*2</t>
  </si>
  <si>
    <t>345 23-2 Stříška na zdivo plotové</t>
  </si>
  <si>
    <t>s dodávkou zákrytových desek</t>
  </si>
  <si>
    <t>345232123RT1</t>
  </si>
  <si>
    <t>...ze zákrytových desek, délky 800 mm, šířky 500 mm, tloušťky 80 mm</t>
  </si>
  <si>
    <t>5,6*2+6*7+5,6*8+5,2*5+4,8+0,45+3*2+1,2*2+0,3+4,8+5,2*11+5</t>
  </si>
  <si>
    <t>338261112RT3</t>
  </si>
  <si>
    <t>Pilíř plotový z bet. tvárnic 400x400 mm, tvárnice jednostranně štípané přírodní</t>
  </si>
  <si>
    <t>1,6*37</t>
  </si>
  <si>
    <t>338261126T00</t>
  </si>
  <si>
    <t>Stříška plotového pilíře 500x500 mm, zákrytová deska hladká, přírodní</t>
  </si>
  <si>
    <t>37</t>
  </si>
  <si>
    <t>34001</t>
  </si>
  <si>
    <t>Příplatek za tvarovku třístranně štípanou</t>
  </si>
  <si>
    <t>pilř plotový : 0,4*4*1,6*37</t>
  </si>
  <si>
    <t>pilíře u brány : 0,4*(2*2)*2</t>
  </si>
  <si>
    <t>46</t>
  </si>
  <si>
    <t>Zpevněné plochy</t>
  </si>
  <si>
    <t>564 8 Podklad ze štěrkodrti s rozprostřením a zhutněním</t>
  </si>
  <si>
    <t>564851111R00</t>
  </si>
  <si>
    <t>...tloušťka po zhutnění 150 mm</t>
  </si>
  <si>
    <t>564861111R00</t>
  </si>
  <si>
    <t>...tloušťka po zhutnění 200 mm</t>
  </si>
  <si>
    <t>596 21-5 Kladení zámkové dlažby do drtě</t>
  </si>
  <si>
    <t>s provedením lože z kameniva drceného, s vyplněním spár, s dvojitým hutněním a se smetením přebytečného materiálu na krajnici. S dodáním hmot pro lože a výplň spár.</t>
  </si>
  <si>
    <t>596215021R00</t>
  </si>
  <si>
    <t>...tloušťka dlažby 60 mm, tloušťka lože 40 mm</t>
  </si>
  <si>
    <t>917 71 Osazení chodníkového obrubníku betonového</t>
  </si>
  <si>
    <t>se zatřením lože, s vyplněním a zatřením spár cementovou maltou. S dodáním hmot pro lože tl. 80-100 mm.</t>
  </si>
  <si>
    <t>917 71-1 včetně dodávky betonovéího obrubníku</t>
  </si>
  <si>
    <t>917862111RT5</t>
  </si>
  <si>
    <t>...stojatého, s boční opěrou z betonu prostého, do lože z betonu prostého C 12/15, rozměru 1000/100/250 mm</t>
  </si>
  <si>
    <t>u bran : 1*2*3</t>
  </si>
  <si>
    <t>59245110R</t>
  </si>
  <si>
    <t>dlažba betonová dvouvrstvá, skladebná; obdélník; l = 200 mm; š = 100 mm; tl. 60,0 mm; šedá</t>
  </si>
  <si>
    <t>SPCM</t>
  </si>
  <si>
    <t>chodník 20% nová : 0,5*(99,06+33,49+4,74+0,52+1,45*2+2,73+3,97+2,82+5,1+33,8+33,73)*0,2*1,05</t>
  </si>
  <si>
    <t>0,5*(3,8+4+3,8)*0,2*1,05</t>
  </si>
  <si>
    <t>94</t>
  </si>
  <si>
    <t>Lešení a stavební výtahy</t>
  </si>
  <si>
    <t>941 95-5 Lešení lehké pracovní pomocné</t>
  </si>
  <si>
    <t>941955001R00</t>
  </si>
  <si>
    <t>...pomocné, o výšce lešeňové podlahy do 1,2 m</t>
  </si>
  <si>
    <t>800-3</t>
  </si>
  <si>
    <t>1*37</t>
  </si>
  <si>
    <t>95</t>
  </si>
  <si>
    <t>Dokončovací konstrukce na pozemních stavbách</t>
  </si>
  <si>
    <t>95001</t>
  </si>
  <si>
    <t>Dmtž a zpětná montáž dopravní značky vč.základu</t>
  </si>
  <si>
    <t>ks</t>
  </si>
  <si>
    <t>2</t>
  </si>
  <si>
    <t>96</t>
  </si>
  <si>
    <t>Bourání konstrukcí</t>
  </si>
  <si>
    <t>962 03-2 Bourání zdiva nadzákladového cihelného</t>
  </si>
  <si>
    <t>nebo vybourání otvorů průřezové plochy přes 4 m2 ve zdivu nadzákladovém, včetně pomocného lešení o výšce podlahy do 1900 mm a pro zatížení do 1,5 kPa  (150 kg/m2),</t>
  </si>
  <si>
    <t>962032314R00</t>
  </si>
  <si>
    <t>...pilířů cihelných , na jakoukoliv maltu vápenou nebo vápenocementovou</t>
  </si>
  <si>
    <t>801-3</t>
  </si>
  <si>
    <t>0,4*0,4*1,75*39+0,4*1,45*1,75*2</t>
  </si>
  <si>
    <t>979 02 Očištění vybouraných obrubníků, dlaždic</t>
  </si>
  <si>
    <t>krajníků, desek nebo panelů od spojovacího materiálu s odklizením a uložením očištěných hmot a spojovacího materiálu na skládku na vzdálenost do 10 m</t>
  </si>
  <si>
    <t>979054441R00</t>
  </si>
  <si>
    <t xml:space="preserve">...dlaždic, desek nebo tvarovek s původním vyplněním spár kamenivem těženým </t>
  </si>
  <si>
    <t>chodník : 1*(99,06+33,49+4,74+0,52+1,45*2+2,73+3,97+2,82+5,1+33,8+33,73)</t>
  </si>
  <si>
    <t>1*(3,8+4+3,8)</t>
  </si>
  <si>
    <t>767 91-8 Demontáž oplocení</t>
  </si>
  <si>
    <t>767914830R00</t>
  </si>
  <si>
    <t>...demontáž rámového oplocení, výšky do 2,0 m</t>
  </si>
  <si>
    <t>800-767</t>
  </si>
  <si>
    <t>11,99+99,06+33,49+4,74+0,52+2,73+1,45*2+3,97+2,82+5,1+33,8+33,73</t>
  </si>
  <si>
    <t>-(0,4*39+4*3+1,45*2)</t>
  </si>
  <si>
    <t>767 92-8 Demontáž vrat a vrátek k oplocení</t>
  </si>
  <si>
    <t>767920840R00</t>
  </si>
  <si>
    <t>...o ploše jednotlivě přes 6 do 10 m2</t>
  </si>
  <si>
    <t>3</t>
  </si>
  <si>
    <t>99</t>
  </si>
  <si>
    <t>Staveništní přesun hmot</t>
  </si>
  <si>
    <t>998 15-11 Přesun hmot pro oplocení a objekty zvláštní, zděné</t>
  </si>
  <si>
    <t>na novostavbách a změnách objektů pro oplocení (815 2 JKSo), objekty zvláštní pro chov živočichů (815 3 JKSO), objekty pozemní různé (815 9 JKSO)</t>
  </si>
  <si>
    <t>998 15-111 základní</t>
  </si>
  <si>
    <t>998151111R00</t>
  </si>
  <si>
    <t>...výšky do 10 m</t>
  </si>
  <si>
    <t>801-5</t>
  </si>
  <si>
    <t>711</t>
  </si>
  <si>
    <t>Izolace proti vodě</t>
  </si>
  <si>
    <t>711 11 Izolace proti zemní vlhkosti natěradly za studena</t>
  </si>
  <si>
    <t>711 11-1 na ploše vodorovné</t>
  </si>
  <si>
    <t>711 11-11 nátěrem</t>
  </si>
  <si>
    <t>711111001RZ1</t>
  </si>
  <si>
    <t>...penetračním, 1 x nátěr, včetně dodávky penetračního laku ALP</t>
  </si>
  <si>
    <t>800-711</t>
  </si>
  <si>
    <t>sokl : 0,4*(12+45,2+48,4+28+4,8+0,4+0,45+3+1,2+3+1,2+0,3+4,8+34+33,4)</t>
  </si>
  <si>
    <t>711 11-2 na ploše svslé, včetně pomocného lešení o výšce podlahy do 1900 mm a pro zatížení do 1,5 kPa.</t>
  </si>
  <si>
    <t>711 11-21 nátěrem</t>
  </si>
  <si>
    <t>711112001RZ1</t>
  </si>
  <si>
    <t>...penetračním, 1x nátěr, včetně dodávky penetračního laku ALP</t>
  </si>
  <si>
    <t>711 14 Izolace proti zemní vlhkosti pásy přitavením</t>
  </si>
  <si>
    <t>711141559RT1</t>
  </si>
  <si>
    <t>...vodorovná, 1 vrstva, bez dodávky izolačních pásů</t>
  </si>
  <si>
    <t>711142559RT1</t>
  </si>
  <si>
    <t>...svislá, 1 vrstva, bez dodávky izolačních pásů</t>
  </si>
  <si>
    <t>711 48 Izolace proti tlakové vodě profilovanými fóliemi</t>
  </si>
  <si>
    <t>včetně dodávky fólie a doplňků,</t>
  </si>
  <si>
    <t>711482030RZ1</t>
  </si>
  <si>
    <t>...svislá, s komponenty pro uchycení a těsnění, tloušťka s nopy 8 mm</t>
  </si>
  <si>
    <t>sokl : 0,5*(12+45,2+48,4+28+4,8+0,4+0,45+3+1,2+3+1,2+0,3+4,8+34+33,4)</t>
  </si>
  <si>
    <t>711 49 Izolace proti tlakové vodě ostatní</t>
  </si>
  <si>
    <t>711491272RZ1</t>
  </si>
  <si>
    <t>...svislá, ochranná textílie, včetně dodávky materiálu</t>
  </si>
  <si>
    <t>62852269</t>
  </si>
  <si>
    <t>Pás modifikovaný asfaltový 40 special mineral</t>
  </si>
  <si>
    <t>sokl vod. : 0,4*(12+45,2+48,4+28+4,8+0,4+0,45+3+1,2+3+1,2+0,3+4,8+34+33,4)*1,15</t>
  </si>
  <si>
    <t>sokl svis. : 0,4*(12+45,2+48,4+28+4,8+0,4+0,45+3+1,2+3+1,2+0,3+4,8+34+33,4)*1,15</t>
  </si>
  <si>
    <t>998 71-1 Přesun hmot pro izolace proti vodě</t>
  </si>
  <si>
    <t>50 m vodorovně měřeno od těžiště půdorysné plochy skládky do těžiště půdorysné plochy objektu</t>
  </si>
  <si>
    <t>998711201R00</t>
  </si>
  <si>
    <t>...svisle do 6 m</t>
  </si>
  <si>
    <t>767</t>
  </si>
  <si>
    <t>Konstrukce zámečnické</t>
  </si>
  <si>
    <t>767001</t>
  </si>
  <si>
    <t>D+M Vstupní kovaná brána č.1 4000 x 1800 mm, žárový zinek+ polyuretanová barva</t>
  </si>
  <si>
    <t>767002</t>
  </si>
  <si>
    <t>D+M Vstupní kovaná brána č.2 3800 x 1800 mm, žárový zinek+ polyuretanová barva</t>
  </si>
  <si>
    <t>767003</t>
  </si>
  <si>
    <t>D+M Vstupní kovaná brána č.3 3800 x 1800 mm, žárový zinek+ polyuretanová barva</t>
  </si>
  <si>
    <t>767004</t>
  </si>
  <si>
    <t>D+M Kovový plotový rám 750 x 1800 mm, jekl profil, žárový zinek+ polyuretanová barva</t>
  </si>
  <si>
    <t>u brány č.2 : 1</t>
  </si>
  <si>
    <t>767005</t>
  </si>
  <si>
    <t>D+M Kovový plotový rám 350 x 1800 mm, jekl profil, žárový zinek+ polyuretanová barva</t>
  </si>
  <si>
    <t>767006</t>
  </si>
  <si>
    <t>D+M Kovový plotový rám 900 x 1800 mm, jekl profil, žárový zinek+ polyuretanová barva</t>
  </si>
  <si>
    <t>u brány č.3 : 2</t>
  </si>
  <si>
    <t>767007</t>
  </si>
  <si>
    <t>D+M Kovový plotový rám 5600 x 1300 mm, jekl profil, žárový zinek+ polyuretanová barva</t>
  </si>
  <si>
    <t>2+8</t>
  </si>
  <si>
    <t>767008</t>
  </si>
  <si>
    <t>D+M Kovový plotový rám 6000 x 1300 mm, jekl profil, žárový zinek+ polyuretanová barva</t>
  </si>
  <si>
    <t>7</t>
  </si>
  <si>
    <t>767009</t>
  </si>
  <si>
    <t>D+M Kovový plotový rám 5200 x 1300 mm, jekl profil, žárový zinek+ polyuretanová barva</t>
  </si>
  <si>
    <t>5+11</t>
  </si>
  <si>
    <t>767010</t>
  </si>
  <si>
    <t>D+M Kovový plotový rám 5250 x 1300 mm oblouk, jekl profil, žárový zinek+ polyuretanová barva</t>
  </si>
  <si>
    <t>767011</t>
  </si>
  <si>
    <t>D+M Kovový plotový rám 5100 x 1300 mm oblouk, jekl profil, žárový zinek+ polyuretanová barva</t>
  </si>
  <si>
    <t>767012</t>
  </si>
  <si>
    <t>D+M Kovový plotový rám 3000 x 1300 mm, jekl profil, žárový zinek+ polyuretanová barva</t>
  </si>
  <si>
    <t>767013</t>
  </si>
  <si>
    <t>D+M Kovový plotový rám 5000 x 1300 mm, jekl profil, žárový zinek+ polyuretanová barva</t>
  </si>
  <si>
    <t>767014</t>
  </si>
  <si>
    <t>D+M Sloupek ocel. pro bránu 1, (osazen v bet.sloupku)</t>
  </si>
  <si>
    <t>Tr 70/5 -2600 mm : 2</t>
  </si>
  <si>
    <t>767015</t>
  </si>
  <si>
    <t>D+M Sloupek ocel. pro bránu 2 a 3, žárový zinek+ polyuretanová barva</t>
  </si>
  <si>
    <t>100/100/3-2600 mm : 4</t>
  </si>
  <si>
    <t>998 76-7 Přesun hmot pro kovové stavební doplňk. konstrukce</t>
  </si>
  <si>
    <t>50 m vodorovně</t>
  </si>
  <si>
    <t>998767201R00</t>
  </si>
  <si>
    <t>...v objektech výšky do 6 m</t>
  </si>
  <si>
    <t>D96</t>
  </si>
  <si>
    <t>Přesuny suti a vybouraných hmot</t>
  </si>
  <si>
    <t>979 08-1 Odvoz suti a vybouraných hmot na skládku</t>
  </si>
  <si>
    <t>979081111R00</t>
  </si>
  <si>
    <t>...do 1 km</t>
  </si>
  <si>
    <t>Včetně naložení na dopravní prostředek a složení na skládku, bez poplatku za skládku.</t>
  </si>
  <si>
    <t>979081121R00</t>
  </si>
  <si>
    <t>...příplatek za každý další 1 km</t>
  </si>
  <si>
    <t>979 08-2 Vnitrostaveništní doprava suti a vybouraných hmot</t>
  </si>
  <si>
    <t>979082111R00</t>
  </si>
  <si>
    <t>...do 10 m</t>
  </si>
  <si>
    <t>Včetně případného složení na staveništní deponii.</t>
  </si>
  <si>
    <t>979082121R00</t>
  </si>
  <si>
    <t>...příplatek k ceně za každých dalších 5 m</t>
  </si>
  <si>
    <t>354860T10</t>
  </si>
  <si>
    <t>Poplatek za skládku suti a vybouraných hmot</t>
  </si>
  <si>
    <t>5</t>
  </si>
  <si>
    <t>patky : 0,4*0,4*1,2*25</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</si>
  <si>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</si>
  <si>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</si>
  <si>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132201211R00</t>
  </si>
  <si>
    <t xml:space="preserve">...do 100 m3, v hornině 3, hloubení strojně </t>
  </si>
  <si>
    <t>0,8*1,5*(44+27,4+5,4)</t>
  </si>
  <si>
    <t>161 10-11 Svislé přemístění výkopku</t>
  </si>
  <si>
    <t>bez naložení do dopravní nádoby, ale s vyprázdněním dopravní nádoby na hromadu nebo na dopravní prostředek,</t>
  </si>
  <si>
    <t>161101101R00</t>
  </si>
  <si>
    <t>...z horniny 1 až 4, při hloubce výkopu přes 1 do 2,5 m</t>
  </si>
  <si>
    <t>162 10 Vodorovné přemístění výkopku</t>
  </si>
  <si>
    <t>po suchu, bez ohledu na druh dopravního prostředku, bez naložení výkopku, avšak se složením bez rozhrnutí,</t>
  </si>
  <si>
    <t>162701105R00</t>
  </si>
  <si>
    <t>...z horniny 1 až 4, na vzdálenost přes 9 000  do 10 000 m</t>
  </si>
  <si>
    <t>0,4*1,5*(44+27,4+5,4)</t>
  </si>
  <si>
    <t>162 10-9 příplatek k ceně za každých dalších i započatých 1 000 m přes 10 000 m</t>
  </si>
  <si>
    <t>162701109R00</t>
  </si>
  <si>
    <t>...z horniny 1 až 4</t>
  </si>
  <si>
    <t>5*46,08</t>
  </si>
  <si>
    <t>1*76,8*2</t>
  </si>
  <si>
    <t>199000002111</t>
  </si>
  <si>
    <t>Poplatek za skládku horniny a suti</t>
  </si>
  <si>
    <t>274 31 Beton základových pasů prostý</t>
  </si>
  <si>
    <t>274 31-3 prostý</t>
  </si>
  <si>
    <t>274313621R00</t>
  </si>
  <si>
    <t>50% : 2*1,5*(44+27,4+5,4)*0,5</t>
  </si>
  <si>
    <t>274 36 Výztuž základových pasů</t>
  </si>
  <si>
    <t>274 36-2 ze svařovaných sítí</t>
  </si>
  <si>
    <t>274361921RT4</t>
  </si>
  <si>
    <t>4,44*2*1,5*(44+27,4+5,4)*1,2/1000</t>
  </si>
  <si>
    <t>sloupky dn14 : 1,21*(2,5*4)*21/1000</t>
  </si>
  <si>
    <t>zdivo dn10 : 0,617*2,3*(4,6*14)*10/1000</t>
  </si>
  <si>
    <t>2x : 1,8*(76,8-0,6*6)*2</t>
  </si>
  <si>
    <t>76,8-(0,6*6+0,4*21)</t>
  </si>
  <si>
    <t>0,2*21</t>
  </si>
  <si>
    <t>21</t>
  </si>
  <si>
    <t>pilíř : 0,4*0,2*21*2</t>
  </si>
  <si>
    <t>zdivo : 0,4*1,8*12+0,4*1,6+0,4*1,8</t>
  </si>
  <si>
    <t>1*78,8*2</t>
  </si>
  <si>
    <t>962 05-2 Bourání zdiva železobetonového</t>
  </si>
  <si>
    <t>nebo vybourání otvorů průřezové plochy přes 4 m2 ve zdivu železobetonovém, včetně pomocného lešení o výšce podlahy do 1900 mm a pro zatížení do 1,5 kPa  (150 kg/m2),</t>
  </si>
  <si>
    <t>962052314R00</t>
  </si>
  <si>
    <t>...piliřů</t>
  </si>
  <si>
    <t>0,15*0,15*1,4*5</t>
  </si>
  <si>
    <t>966 06-7 Rozebrání plotu</t>
  </si>
  <si>
    <t>966067111R00</t>
  </si>
  <si>
    <t>...tyčového laťového prkenného, drátěného, plechového</t>
  </si>
  <si>
    <t>46,6+24,9</t>
  </si>
  <si>
    <t>767 99-8 Demontáž ostatních doplňků staveb</t>
  </si>
  <si>
    <t>767 99-82 doplňků staveb</t>
  </si>
  <si>
    <t>767999802R00</t>
  </si>
  <si>
    <t>...o hmotnosti přes 50 do 100 kg</t>
  </si>
  <si>
    <t>kg</t>
  </si>
  <si>
    <t>oplocení -příčle, sloupky : 71,5*(3,37*2)+5,74*2,3*20</t>
  </si>
  <si>
    <t>0,4*(44+27,4+5,4)</t>
  </si>
  <si>
    <t>0,4*(44+27,4+5,4)*1,15</t>
  </si>
  <si>
    <t>D+M Kovový plotový rám 600 x 1700 mm, jekl profil, žárový zinek+ polyuretanová barva</t>
  </si>
  <si>
    <t>6</t>
  </si>
  <si>
    <t>50</t>
  </si>
  <si>
    <t>patky : 0,4*0,4*0,8*141</t>
  </si>
  <si>
    <t>0,5*0,5*1*60+0,4*0,4*1*60</t>
  </si>
  <si>
    <t>patky 50% : 0,4*0,4*1*141*0,5</t>
  </si>
  <si>
    <t>1*303,1*2</t>
  </si>
  <si>
    <t>20% : (0,4*4*1*60+0,3*4*1*60)*0,2</t>
  </si>
  <si>
    <t>sloupky dn14 : 1,21*(2,5*4)*60/1000</t>
  </si>
  <si>
    <t>2*60</t>
  </si>
  <si>
    <t>60</t>
  </si>
  <si>
    <t>0,4*2*2*60</t>
  </si>
  <si>
    <t>1*2*60</t>
  </si>
  <si>
    <t>962 04-2 Bourání zdiva z betonu prostého</t>
  </si>
  <si>
    <t>nebo vybourání otvorů průřezové plochy přes 4 m2 ve zdivu z betonu prostého, včetně pomocného lešení o výšce podlahy do 1900 mm a pro zatížení do 1,5 kPa  (150 kg/m2),</t>
  </si>
  <si>
    <t>962042321R00</t>
  </si>
  <si>
    <t>...nadzákladového</t>
  </si>
  <si>
    <t>sokl desky : 0,1*0,3*308</t>
  </si>
  <si>
    <t>vč.sloupků : 11,33+14,53+77,33+119+85,81</t>
  </si>
  <si>
    <t>0,4*0,4*60</t>
  </si>
  <si>
    <t>0,4*0,4*60*1,15</t>
  </si>
  <si>
    <t>D+M Kovový plotový rám 4600 x 1700 mm, střed.sl., jekl profil, žárový zinek+ polyuretanová barva</t>
  </si>
  <si>
    <t>59</t>
  </si>
  <si>
    <t>D+M Kovový plotový rám 5700 x 1700 mm, střed.sl., jekl profil, žárový zinek+ polyuretanová barva</t>
  </si>
  <si>
    <t>D+M Kovový plotový rám 1600 x 1700 mm, jekl profil, žárový zinek+ polyuretanová barva</t>
  </si>
  <si>
    <t>815.9</t>
  </si>
  <si>
    <t>Objekty pozemní různé</t>
  </si>
  <si>
    <t>815.98</t>
  </si>
  <si>
    <t>pomníky, kašny a jiná drobná architektura</t>
  </si>
  <si>
    <t>815.98.5</t>
  </si>
  <si>
    <t>svislá nosná konstrukce montovaná z dílců betonových plošných</t>
  </si>
  <si>
    <t>121 10-11 Sejmutí ornice</t>
  </si>
  <si>
    <t>nebo lesní půdy, s naložením na dopravní prostředek a vodorovným přemístěním na hromady v místě upotřebení nebo na dočasné či trvalé skládky se složením,</t>
  </si>
  <si>
    <t>121101102R00</t>
  </si>
  <si>
    <t>...s přemístěním na vzdálenost přes 50 do 100 m</t>
  </si>
  <si>
    <t>0,1*(139+174)</t>
  </si>
  <si>
    <t>122 10 Odkopávky a  prokopávky nezapažené</t>
  </si>
  <si>
    <t>s přehozením výkopku na vzdálenost do 3 m nebo s naložením na dopravní prostředek,</t>
  </si>
  <si>
    <t>122 10-3 v hornině 3</t>
  </si>
  <si>
    <t>122201101R00</t>
  </si>
  <si>
    <t>0,2*(139+174)</t>
  </si>
  <si>
    <t>1*(2,05*0,5)*2+1*(4,6*0,5)*9</t>
  </si>
  <si>
    <t>1*(2,05*0,95)*8</t>
  </si>
  <si>
    <t>1*(6,4*2+57,8)</t>
  </si>
  <si>
    <t>132201110R00</t>
  </si>
  <si>
    <t>Hloubení rýh š.do 60 cm v hor.3 do 50 m3, STROJNĚ</t>
  </si>
  <si>
    <t>181300010RA5</t>
  </si>
  <si>
    <t>Rozprostření ornice v rovině tloušťka 10 cm</t>
  </si>
  <si>
    <t>(1*(2,05*0,5)*2+1*(4,6*0,5)*9)*1,05</t>
  </si>
  <si>
    <t>1*(2,05*0,95)*8*1,05</t>
  </si>
  <si>
    <t>20% : (1*(2,05*2+0,5*2)*2+1*(2,05*2+0,5*2)*18)*0,2</t>
  </si>
  <si>
    <t>1*(2,05*2+0,95*2)*8*0,2</t>
  </si>
  <si>
    <t>4,44*(1*2,05*2)*20*1,2/1000</t>
  </si>
  <si>
    <t>4,44*(1*2,05*2+0,95*2,05)*8*1,2/1000</t>
  </si>
  <si>
    <t>564 72-1 Podklad nebo kryt z kameniva hrubého drceného</t>
  </si>
  <si>
    <t>velikost 32 - 63 mm s rozprostřením a zhutněním</t>
  </si>
  <si>
    <t>564751111R00</t>
  </si>
  <si>
    <t>zd : 174</t>
  </si>
  <si>
    <t>pod kačírek : 139</t>
  </si>
  <si>
    <t>174</t>
  </si>
  <si>
    <t>916 5 Osazení záhonového obrubníku betonového</t>
  </si>
  <si>
    <t>se zřízením lože z betonu prostého B 12,5 tl. 5 až 10 cm se zalitím a zatřením spár cementovou maltou</t>
  </si>
  <si>
    <t>916 51 včetně dodávky obrubníků</t>
  </si>
  <si>
    <t>916561111RT4</t>
  </si>
  <si>
    <t>...rozměrů 500/50/250 mm, do lože z betonu prostého C 12/15, s boční opěrou z betonu prostého</t>
  </si>
  <si>
    <t>57,8*3+5,4*2+2,4*18+20,23+31,67+0,55*4</t>
  </si>
  <si>
    <t>918 10 Lože pod obrubníky, krajníky nebo obruby</t>
  </si>
  <si>
    <t>z dlažebních kostek z betonu prostého</t>
  </si>
  <si>
    <t>918101111R00</t>
  </si>
  <si>
    <t>...z betonu prostého C 12/15</t>
  </si>
  <si>
    <t>0,2*0,15*(57,8*3+5,4*2+2,4*18+20,23+31,67+0,55*4)</t>
  </si>
  <si>
    <t>596215024R00</t>
  </si>
  <si>
    <t>Příplatek za kladení dlažby tl.6 cm, drť, do 50 m2</t>
  </si>
  <si>
    <t>174*1,05</t>
  </si>
  <si>
    <t>63</t>
  </si>
  <si>
    <t>Podlahy a podlahové konstrukce</t>
  </si>
  <si>
    <t>639 57 Okapový chodník podél budovy z kačírku</t>
  </si>
  <si>
    <t>bez obrubníku a bez textílie</t>
  </si>
  <si>
    <t>639571215R00</t>
  </si>
  <si>
    <t>...z kačírku, tloušťky 150 mm</t>
  </si>
  <si>
    <t>139</t>
  </si>
  <si>
    <t>639571311R00</t>
  </si>
  <si>
    <t>...textilie proti prorůstání, 45 g/m2</t>
  </si>
  <si>
    <t>D+M Kolumbárium, jednostranná sekce, žulová sestava</t>
  </si>
  <si>
    <t>20</t>
  </si>
  <si>
    <t>95002</t>
  </si>
  <si>
    <t>D+M Kolumbárium, oboustranná sekce, žulová sestava</t>
  </si>
  <si>
    <t>8</t>
  </si>
  <si>
    <t>95003</t>
  </si>
  <si>
    <t>D+M Lavička betová bez opěradla, beton.stojan, dřevěné sezení</t>
  </si>
  <si>
    <t>16</t>
  </si>
  <si>
    <t>(2,05*0,5)*20</t>
  </si>
  <si>
    <t>(2,05*0,95)*8</t>
  </si>
  <si>
    <t>(2,05*0,5)*20*1,15</t>
  </si>
  <si>
    <t>(2,05*0,95)*8*1,15</t>
  </si>
  <si>
    <t>...Izolace proti vlhkosti vodor. nátěr ALP za studena, 1x nátěr - včetně dodávky penetračního laku ALP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</si>
</sst>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1" formatCode="#,##0.00\ _K_č"/>
    <numFmt numFmtId="172"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sz val="10"/>
      <color indexed="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290">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4" xfId="0" applyBorder="1"/>
    <xf numFmtId="0" fontId="0" fillId="0" borderId="44" xfId="0" applyBorder="1" applyAlignment="1"/>
    <xf numFmtId="0" fontId="0" fillId="0" borderId="45" xfId="0" applyBorder="1" applyAlignment="1"/>
    <xf numFmtId="0" fontId="0" fillId="0" borderId="38" xfId="0" applyBorder="1" applyAlignment="1"/>
    <xf numFmtId="0" fontId="0" fillId="0" borderId="40" xfId="0" applyBorder="1" applyAlignment="1"/>
    <xf numFmtId="0" fontId="0" fillId="0" borderId="47" xfId="0" applyBorder="1"/>
    <xf numFmtId="0" fontId="0" fillId="0" borderId="46" xfId="0" applyBorder="1"/>
    <xf numFmtId="0" fontId="0" fillId="0" borderId="48" xfId="0" applyBorder="1"/>
    <xf numFmtId="4" fontId="0" fillId="0" borderId="50" xfId="0" applyNumberFormat="1" applyBorder="1" applyAlignment="1">
      <alignment shrinkToFit="1"/>
    </xf>
    <xf numFmtId="4" fontId="0" fillId="0" borderId="49" xfId="0" applyNumberFormat="1" applyBorder="1" applyAlignment="1">
      <alignment shrinkToFit="1"/>
    </xf>
    <xf numFmtId="0" fontId="0" fillId="4" borderId="51" xfId="0" applyFill="1" applyBorder="1"/>
    <xf numFmtId="0" fontId="14" fillId="4" borderId="52" xfId="0" applyFont="1" applyFill="1" applyBorder="1"/>
    <xf numFmtId="0" fontId="0" fillId="4" borderId="52" xfId="0" applyFill="1" applyBorder="1"/>
    <xf numFmtId="0" fontId="0" fillId="4" borderId="53" xfId="0" applyFill="1" applyBorder="1" applyAlignment="1"/>
    <xf numFmtId="0" fontId="0" fillId="4" borderId="52" xfId="0" applyFill="1" applyBorder="1" applyAlignment="1"/>
    <xf numFmtId="4" fontId="15" fillId="4" borderId="54"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59" xfId="0" applyFont="1" applyFill="1" applyBorder="1" applyAlignment="1">
      <alignment vertical="center"/>
    </xf>
    <xf numFmtId="0" fontId="16" fillId="4" borderId="60" xfId="0" applyFont="1" applyFill="1" applyBorder="1" applyAlignment="1">
      <alignment vertical="center"/>
    </xf>
    <xf numFmtId="4" fontId="13" fillId="4" borderId="61" xfId="0" applyNumberFormat="1" applyFont="1" applyFill="1" applyBorder="1" applyAlignment="1">
      <alignment vertical="center" shrinkToFit="1"/>
    </xf>
    <xf numFmtId="0" fontId="17" fillId="0" borderId="0" xfId="0" applyNumberFormat="1" applyFont="1" applyAlignment="1">
      <alignment wrapText="1"/>
    </xf>
    <xf numFmtId="0" fontId="0" fillId="0" borderId="0" xfId="0" applyNumberFormat="1" applyAlignment="1">
      <alignment wrapTex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8" fillId="0" borderId="0" xfId="0" applyFont="1" applyAlignment="1">
      <alignment vertical="top"/>
    </xf>
    <xf numFmtId="171" fontId="18"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71"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71"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71" fontId="7" fillId="4" borderId="58" xfId="0" applyNumberFormat="1" applyFont="1" applyFill="1" applyBorder="1"/>
    <xf numFmtId="4" fontId="7" fillId="0" borderId="0" xfId="0" applyNumberFormat="1" applyFont="1"/>
    <xf numFmtId="0" fontId="7" fillId="0" borderId="44" xfId="0" applyFont="1" applyBorder="1"/>
    <xf numFmtId="0" fontId="7" fillId="0" borderId="45" xfId="0" applyFont="1" applyBorder="1"/>
    <xf numFmtId="0" fontId="7" fillId="0" borderId="38" xfId="0" applyFont="1" applyBorder="1"/>
    <xf numFmtId="0" fontId="7" fillId="0" borderId="40" xfId="0" applyFont="1" applyBorder="1"/>
    <xf numFmtId="0" fontId="7" fillId="0" borderId="47" xfId="0" applyFont="1" applyBorder="1"/>
    <xf numFmtId="0" fontId="7" fillId="0" borderId="46" xfId="0" applyFont="1" applyBorder="1"/>
    <xf numFmtId="0" fontId="7" fillId="0" borderId="48" xfId="0" applyFont="1" applyBorder="1"/>
    <xf numFmtId="4" fontId="7" fillId="0" borderId="50" xfId="0" applyNumberFormat="1" applyFont="1" applyBorder="1"/>
    <xf numFmtId="4" fontId="7" fillId="0" borderId="49" xfId="0" applyNumberFormat="1" applyFont="1" applyBorder="1"/>
    <xf numFmtId="0" fontId="7" fillId="4" borderId="51" xfId="0" applyFont="1" applyFill="1" applyBorder="1"/>
    <xf numFmtId="0" fontId="7" fillId="4" borderId="52" xfId="0" applyFont="1" applyFill="1" applyBorder="1"/>
    <xf numFmtId="0" fontId="7" fillId="4" borderId="53" xfId="0" applyFont="1" applyFill="1" applyBorder="1"/>
    <xf numFmtId="4" fontId="15" fillId="4" borderId="54" xfId="0" applyNumberFormat="1" applyFont="1" applyFill="1" applyBorder="1" applyAlignment="1">
      <alignment horizontal="right"/>
    </xf>
    <xf numFmtId="0" fontId="13" fillId="4" borderId="23" xfId="0" applyFont="1" applyFill="1" applyBorder="1" applyAlignment="1">
      <alignment vertical="center"/>
    </xf>
    <xf numFmtId="0" fontId="18" fillId="4" borderId="25" xfId="0" applyFont="1" applyFill="1" applyBorder="1" applyAlignment="1">
      <alignment vertical="center"/>
    </xf>
    <xf numFmtId="0" fontId="18" fillId="4" borderId="59" xfId="0" applyFont="1" applyFill="1" applyBorder="1" applyAlignment="1">
      <alignment vertical="center"/>
    </xf>
    <xf numFmtId="0" fontId="18" fillId="4" borderId="60" xfId="0" applyFont="1" applyFill="1" applyBorder="1" applyAlignment="1">
      <alignment vertical="center"/>
    </xf>
    <xf numFmtId="4" fontId="13" fillId="4" borderId="61" xfId="0" applyNumberFormat="1" applyFont="1" applyFill="1" applyBorder="1" applyAlignment="1">
      <alignment vertical="center"/>
    </xf>
    <xf numFmtId="0" fontId="0" fillId="4" borderId="17" xfId="0" applyFill="1" applyBorder="1" applyAlignment="1">
      <alignment vertical="top"/>
    </xf>
    <xf numFmtId="49" fontId="0" fillId="4" borderId="18" xfId="0" applyNumberFormat="1" applyFill="1" applyBorder="1" applyAlignment="1">
      <alignment vertical="top"/>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70" xfId="0" applyFill="1" applyBorder="1" applyAlignment="1">
      <alignment vertical="top"/>
    </xf>
    <xf numFmtId="0" fontId="0" fillId="4" borderId="71" xfId="0" applyFill="1" applyBorder="1" applyAlignment="1">
      <alignment horizontal="center" vertical="top" shrinkToFit="1"/>
    </xf>
    <xf numFmtId="172" fontId="0" fillId="4" borderId="71" xfId="0" applyNumberFormat="1" applyFill="1" applyBorder="1" applyAlignment="1">
      <alignment vertical="top"/>
    </xf>
    <xf numFmtId="49" fontId="0" fillId="4" borderId="71" xfId="0" applyNumberFormat="1" applyFill="1" applyBorder="1" applyAlignment="1">
      <alignment vertical="top"/>
    </xf>
    <xf numFmtId="49" fontId="0" fillId="4" borderId="71" xfId="0" applyNumberFormat="1" applyFill="1" applyBorder="1" applyAlignment="1">
      <alignment horizontal="left" vertical="top" wrapText="1"/>
    </xf>
    <xf numFmtId="4" fontId="0" fillId="4" borderId="73" xfId="0" applyNumberFormat="1" applyFill="1" applyBorder="1" applyAlignment="1">
      <alignment vertical="top"/>
    </xf>
    <xf numFmtId="0" fontId="19" fillId="0" borderId="0" xfId="0" applyFont="1" applyAlignment="1">
      <alignment vertical="top"/>
    </xf>
    <xf numFmtId="0" fontId="19" fillId="0" borderId="0" xfId="0" applyFont="1"/>
    <xf numFmtId="0" fontId="21" fillId="0" borderId="0" xfId="0" applyNumberFormat="1" applyFont="1" applyAlignment="1">
      <alignment wrapTex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0" fontId="19" fillId="0" borderId="43" xfId="0" applyNumberFormat="1" applyFont="1" applyBorder="1" applyAlignment="1">
      <alignment vertical="top" wrapText="1"/>
    </xf>
    <xf numFmtId="0" fontId="0" fillId="4" borderId="72" xfId="0" applyFill="1" applyBorder="1" applyAlignment="1">
      <alignment vertical="top" wrapText="1"/>
    </xf>
    <xf numFmtId="0" fontId="0" fillId="4" borderId="39" xfId="0" applyNumberFormat="1" applyFill="1" applyBorder="1" applyAlignment="1">
      <alignment vertical="top"/>
    </xf>
    <xf numFmtId="0" fontId="19" fillId="0" borderId="37" xfId="0" applyNumberFormat="1" applyFont="1" applyBorder="1" applyAlignment="1">
      <alignment vertical="top"/>
    </xf>
    <xf numFmtId="0" fontId="0" fillId="4" borderId="42" xfId="0" applyFill="1" applyBorder="1" applyAlignment="1">
      <alignment vertical="top" shrinkToFit="1"/>
    </xf>
    <xf numFmtId="0" fontId="19" fillId="0" borderId="44" xfId="0" applyNumberFormat="1" applyFont="1" applyBorder="1" applyAlignment="1">
      <alignment vertical="top" wrapText="1" shrinkToFit="1"/>
    </xf>
    <xf numFmtId="0" fontId="19" fillId="0" borderId="41" xfId="0" applyFont="1" applyBorder="1" applyAlignment="1">
      <alignment vertical="top" shrinkToFit="1"/>
    </xf>
    <xf numFmtId="0" fontId="20" fillId="0" borderId="0" xfId="0" applyNumberFormat="1" applyFont="1" applyBorder="1" applyAlignment="1">
      <alignment vertical="top" wrapText="1" shrinkToFit="1"/>
    </xf>
    <xf numFmtId="172" fontId="0" fillId="4" borderId="42" xfId="0" applyNumberFormat="1" applyFill="1" applyBorder="1" applyAlignment="1">
      <alignment vertical="top" shrinkToFit="1"/>
    </xf>
    <xf numFmtId="172" fontId="19" fillId="0" borderId="44" xfId="0" applyNumberFormat="1" applyFont="1" applyBorder="1" applyAlignment="1">
      <alignment vertical="top" wrapText="1" shrinkToFit="1"/>
    </xf>
    <xf numFmtId="172" fontId="19" fillId="0" borderId="41" xfId="0" applyNumberFormat="1" applyFont="1" applyBorder="1" applyAlignment="1">
      <alignment vertical="top" shrinkToFit="1"/>
    </xf>
    <xf numFmtId="172" fontId="20" fillId="0" borderId="0"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39" xfId="0" applyNumberFormat="1" applyFill="1" applyBorder="1" applyAlignment="1">
      <alignment vertical="top" shrinkToFit="1"/>
    </xf>
    <xf numFmtId="4" fontId="19" fillId="0" borderId="44"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37" xfId="0" applyNumberFormat="1" applyFont="1" applyBorder="1" applyAlignment="1">
      <alignment vertical="top" shrinkToFit="1"/>
    </xf>
    <xf numFmtId="4" fontId="19" fillId="0" borderId="41" xfId="0" applyNumberFormat="1" applyFont="1" applyBorder="1" applyAlignment="1">
      <alignment vertical="top" shrinkToFit="1"/>
    </xf>
    <xf numFmtId="4" fontId="19" fillId="5" borderId="41" xfId="0" applyNumberFormat="1" applyFont="1" applyFill="1" applyBorder="1" applyAlignment="1" applyProtection="1">
      <alignment vertical="top" shrinkToFit="1"/>
      <protection locked="0"/>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0" fontId="0" fillId="4" borderId="48" xfId="0" applyFill="1" applyBorder="1" applyAlignment="1">
      <alignment vertical="top"/>
    </xf>
    <xf numFmtId="0" fontId="19" fillId="0" borderId="46" xfId="0" applyFont="1" applyBorder="1" applyAlignment="1">
      <alignment vertical="top"/>
    </xf>
    <xf numFmtId="4" fontId="0" fillId="4" borderId="74" xfId="0" applyNumberFormat="1" applyFill="1" applyBorder="1" applyAlignment="1">
      <alignment vertical="top" shrinkToFit="1"/>
    </xf>
    <xf numFmtId="4" fontId="19" fillId="0" borderId="75" xfId="0" applyNumberFormat="1" applyFont="1" applyBorder="1" applyAlignment="1">
      <alignment vertical="top" shrinkToFit="1"/>
    </xf>
    <xf numFmtId="4" fontId="0" fillId="4" borderId="70" xfId="0" applyNumberFormat="1" applyFill="1" applyBorder="1" applyAlignment="1">
      <alignment vertical="top"/>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0" fontId="0" fillId="4" borderId="32" xfId="0" applyNumberFormat="1" applyFill="1" applyBorder="1" applyAlignment="1">
      <alignment horizontal="left" vertical="top" wrapText="1"/>
    </xf>
    <xf numFmtId="172"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0" borderId="76" xfId="0" applyNumberFormat="1" applyBorder="1" applyAlignment="1">
      <alignment vertical="top"/>
    </xf>
    <xf numFmtId="4" fontId="0" fillId="0" borderId="7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0" fontId="20" fillId="0" borderId="25" xfId="0" applyNumberFormat="1" applyFont="1" applyBorder="1" applyAlignment="1">
      <alignment vertical="top" wrapText="1" shrinkToFit="1"/>
    </xf>
    <xf numFmtId="172"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55" xfId="0" applyNumberFormat="1" applyFont="1" applyBorder="1" applyAlignment="1">
      <alignment vertical="top" wrapText="1" shrinkToFit="1"/>
    </xf>
    <xf numFmtId="4" fontId="19" fillId="0" borderId="24" xfId="0" applyNumberFormat="1" applyFont="1" applyBorder="1" applyAlignment="1">
      <alignment vertical="top" shrinkToFit="1"/>
    </xf>
    <xf numFmtId="4" fontId="19" fillId="0" borderId="78" xfId="0" applyNumberFormat="1" applyFont="1" applyBorder="1" applyAlignment="1">
      <alignment vertical="top" shrinkToFit="1"/>
    </xf>
    <xf numFmtId="0" fontId="16" fillId="4" borderId="59" xfId="0" applyFont="1" applyFill="1" applyBorder="1" applyAlignment="1">
      <alignment vertical="top"/>
    </xf>
    <xf numFmtId="49" fontId="16" fillId="4" borderId="60" xfId="0" applyNumberFormat="1" applyFont="1" applyFill="1" applyBorder="1" applyAlignment="1">
      <alignment vertical="top"/>
    </xf>
    <xf numFmtId="0" fontId="16" fillId="4" borderId="60" xfId="0" applyFont="1" applyFill="1" applyBorder="1" applyAlignment="1">
      <alignment vertical="top"/>
    </xf>
    <xf numFmtId="4" fontId="16" fillId="4" borderId="61" xfId="0" applyNumberFormat="1" applyFont="1" applyFill="1" applyBorder="1" applyAlignment="1">
      <alignment vertical="top"/>
    </xf>
    <xf numFmtId="0" fontId="0" fillId="4" borderId="42" xfId="0" applyNumberFormat="1" applyFill="1" applyBorder="1" applyAlignment="1">
      <alignment horizontal="left" vertical="top" wrapText="1"/>
    </xf>
    <xf numFmtId="0" fontId="19" fillId="0" borderId="43" xfId="0" applyNumberFormat="1" applyFont="1" applyBorder="1" applyAlignment="1">
      <alignment horizontal="left" vertical="top" wrapText="1"/>
    </xf>
    <xf numFmtId="0" fontId="19" fillId="0" borderId="41" xfId="0" applyNumberFormat="1" applyFont="1" applyBorder="1" applyAlignment="1">
      <alignment horizontal="left" vertical="top" wrapText="1"/>
    </xf>
    <xf numFmtId="0" fontId="20" fillId="0" borderId="37" xfId="0" applyNumberFormat="1" applyFont="1" applyBorder="1" applyAlignment="1">
      <alignment horizontal="left" vertical="top" wrapText="1"/>
    </xf>
    <xf numFmtId="0" fontId="20" fillId="0" borderId="24" xfId="0" applyNumberFormat="1" applyFont="1" applyBorder="1" applyAlignment="1">
      <alignment horizontal="left" vertical="top" wrapText="1"/>
    </xf>
    <xf numFmtId="49" fontId="0" fillId="0" borderId="0" xfId="0" applyNumberFormat="1" applyAlignment="1">
      <alignment horizontal="left" vertical="top" wrapText="1"/>
    </xf>
    <xf numFmtId="49" fontId="16" fillId="4" borderId="60" xfId="0" applyNumberFormat="1" applyFont="1" applyFill="1" applyBorder="1" applyAlignment="1">
      <alignment horizontal="left" vertical="top" wrapText="1"/>
    </xf>
    <xf numFmtId="49" fontId="7" fillId="0" borderId="9" xfId="0" applyNumberFormat="1" applyFont="1" applyBorder="1"/>
    <xf numFmtId="0" fontId="19" fillId="0" borderId="37" xfId="0" applyNumberFormat="1" applyFont="1" applyBorder="1" applyAlignment="1">
      <alignment vertical="top" wrapText="1"/>
    </xf>
    <xf numFmtId="0" fontId="22" fillId="0" borderId="41" xfId="0" applyNumberFormat="1" applyFont="1" applyBorder="1" applyAlignment="1">
      <alignment vertical="top" wrapText="1" shrinkToFit="1"/>
    </xf>
    <xf numFmtId="172" fontId="22" fillId="0" borderId="41"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0" xfId="0" applyNumberFormat="1" applyFont="1" applyBorder="1" applyAlignment="1">
      <alignment vertical="top" wrapText="1" shrinkToFit="1"/>
    </xf>
    <xf numFmtId="172"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0" fontId="19" fillId="0" borderId="79" xfId="0" applyFont="1" applyBorder="1" applyAlignment="1">
      <alignment vertical="top" shrinkToFit="1"/>
    </xf>
    <xf numFmtId="172" fontId="19" fillId="0" borderId="79" xfId="0" applyNumberFormat="1" applyFont="1" applyBorder="1" applyAlignment="1">
      <alignment vertical="top" shrinkToFit="1"/>
    </xf>
    <xf numFmtId="4" fontId="19" fillId="5" borderId="79" xfId="0" applyNumberFormat="1" applyFont="1" applyFill="1" applyBorder="1" applyAlignment="1" applyProtection="1">
      <alignment vertical="top" shrinkToFit="1"/>
      <protection locked="0"/>
    </xf>
    <xf numFmtId="4" fontId="19" fillId="0" borderId="79" xfId="0" applyNumberFormat="1" applyFont="1" applyBorder="1" applyAlignment="1">
      <alignment vertical="top" shrinkToFit="1"/>
    </xf>
    <xf numFmtId="0" fontId="16" fillId="4" borderId="59" xfId="0" applyFont="1" applyFill="1" applyBorder="1"/>
    <xf numFmtId="49" fontId="16" fillId="4" borderId="60" xfId="0" applyNumberFormat="1" applyFont="1" applyFill="1" applyBorder="1"/>
    <xf numFmtId="0" fontId="16" fillId="4" borderId="60" xfId="0" applyFont="1" applyFill="1" applyBorder="1"/>
    <xf numFmtId="4" fontId="16" fillId="4" borderId="61" xfId="0" applyNumberFormat="1" applyFont="1" applyFill="1" applyBorder="1"/>
    <xf numFmtId="0" fontId="19" fillId="0" borderId="37" xfId="0" applyNumberFormat="1" applyFont="1" applyBorder="1" applyAlignment="1">
      <alignment horizontal="left" vertical="top" wrapText="1"/>
    </xf>
    <xf numFmtId="0" fontId="22" fillId="0" borderId="41" xfId="0" quotePrefix="1" applyNumberFormat="1" applyFont="1" applyBorder="1" applyAlignment="1">
      <alignment horizontal="left" vertical="top" wrapText="1"/>
    </xf>
    <xf numFmtId="0" fontId="19" fillId="0" borderId="79" xfId="0" applyNumberFormat="1" applyFont="1" applyBorder="1" applyAlignment="1">
      <alignment horizontal="left" vertical="top" wrapText="1"/>
    </xf>
    <xf numFmtId="49" fontId="16" fillId="4" borderId="60" xfId="0" applyNumberFormat="1" applyFont="1" applyFill="1" applyBorder="1" applyAlignment="1">
      <alignment horizontal="left"/>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3.2" x14ac:dyDescent="0.25"/>
  <cols>
    <col min="1" max="1" width="23.109375" customWidth="1"/>
  </cols>
  <sheetData>
    <row r="1" spans="1:8" x14ac:dyDescent="0.25">
      <c r="A1" s="15"/>
      <c r="B1" s="15"/>
      <c r="C1" s="15"/>
      <c r="D1" s="15"/>
      <c r="E1" s="15"/>
      <c r="F1" s="15"/>
      <c r="G1" s="15"/>
      <c r="H1" s="15"/>
    </row>
    <row r="2" spans="1:8" ht="15.6" x14ac:dyDescent="0.3">
      <c r="A2" s="16" t="s">
        <v>4</v>
      </c>
      <c r="B2" s="17"/>
      <c r="C2" s="15"/>
      <c r="D2" s="15"/>
      <c r="E2" s="15"/>
      <c r="F2" s="15"/>
      <c r="G2" s="15"/>
      <c r="H2" s="15"/>
    </row>
    <row r="3" spans="1:8" ht="15.6" x14ac:dyDescent="0.3">
      <c r="A3" s="16"/>
      <c r="B3" s="17"/>
      <c r="C3" s="15"/>
      <c r="D3" s="15"/>
      <c r="E3" s="15"/>
      <c r="F3" s="15"/>
      <c r="G3" s="15"/>
      <c r="H3" s="15"/>
    </row>
    <row r="4" spans="1:8" ht="13.8" thickBot="1" x14ac:dyDescent="0.3">
      <c r="A4" s="18"/>
      <c r="B4" s="17"/>
      <c r="C4" s="15"/>
      <c r="D4" s="15"/>
      <c r="E4" s="15"/>
      <c r="F4" s="15"/>
      <c r="G4" s="15"/>
      <c r="H4" s="15"/>
    </row>
    <row r="5" spans="1:8" x14ac:dyDescent="0.25">
      <c r="A5" s="19" t="s">
        <v>5</v>
      </c>
      <c r="B5" s="87" t="s">
        <v>0</v>
      </c>
      <c r="C5" s="87"/>
      <c r="D5" s="87"/>
      <c r="E5" s="87"/>
      <c r="F5" s="87"/>
      <c r="G5" s="88"/>
      <c r="H5" s="15"/>
    </row>
    <row r="6" spans="1:8" x14ac:dyDescent="0.25">
      <c r="A6" s="20" t="s">
        <v>6</v>
      </c>
      <c r="B6" s="89"/>
      <c r="C6" s="89"/>
      <c r="D6" s="89"/>
      <c r="E6" s="89"/>
      <c r="F6" s="89"/>
      <c r="G6" s="90"/>
      <c r="H6" s="15"/>
    </row>
    <row r="7" spans="1:8" x14ac:dyDescent="0.25">
      <c r="A7" s="20" t="s">
        <v>7</v>
      </c>
      <c r="B7" s="89"/>
      <c r="C7" s="89"/>
      <c r="D7" s="89"/>
      <c r="E7" s="89"/>
      <c r="F7" s="89"/>
      <c r="G7" s="90"/>
      <c r="H7" s="15"/>
    </row>
    <row r="8" spans="1:8" x14ac:dyDescent="0.25">
      <c r="A8" s="20" t="s">
        <v>8</v>
      </c>
      <c r="B8" s="89"/>
      <c r="C8" s="89"/>
      <c r="D8" s="89"/>
      <c r="E8" s="89"/>
      <c r="F8" s="89"/>
      <c r="G8" s="90"/>
      <c r="H8" s="15"/>
    </row>
    <row r="9" spans="1:8" x14ac:dyDescent="0.25">
      <c r="A9" s="20" t="s">
        <v>9</v>
      </c>
      <c r="B9" s="89"/>
      <c r="C9" s="89"/>
      <c r="D9" s="89"/>
      <c r="E9" s="89"/>
      <c r="F9" s="89"/>
      <c r="G9" s="90"/>
      <c r="H9" s="15"/>
    </row>
    <row r="10" spans="1:8" x14ac:dyDescent="0.25">
      <c r="A10" s="20" t="s">
        <v>10</v>
      </c>
      <c r="B10" s="89"/>
      <c r="C10" s="89"/>
      <c r="D10" s="89"/>
      <c r="E10" s="89"/>
      <c r="F10" s="89"/>
      <c r="G10" s="90"/>
      <c r="H10" s="15"/>
    </row>
    <row r="11" spans="1:8" x14ac:dyDescent="0.25">
      <c r="A11" s="20" t="s">
        <v>11</v>
      </c>
      <c r="B11" s="79"/>
      <c r="C11" s="79"/>
      <c r="D11" s="79"/>
      <c r="E11" s="79"/>
      <c r="F11" s="79"/>
      <c r="G11" s="80"/>
      <c r="H11" s="15"/>
    </row>
    <row r="12" spans="1:8" x14ac:dyDescent="0.25">
      <c r="A12" s="20" t="s">
        <v>12</v>
      </c>
      <c r="B12" s="81"/>
      <c r="C12" s="82"/>
      <c r="D12" s="82"/>
      <c r="E12" s="82"/>
      <c r="F12" s="82"/>
      <c r="G12" s="83"/>
      <c r="H12" s="15"/>
    </row>
    <row r="13" spans="1:8" ht="13.8" thickBot="1" x14ac:dyDescent="0.3">
      <c r="A13" s="21" t="s">
        <v>13</v>
      </c>
      <c r="B13" s="84"/>
      <c r="C13" s="84"/>
      <c r="D13" s="84"/>
      <c r="E13" s="84"/>
      <c r="F13" s="84"/>
      <c r="G13" s="85"/>
      <c r="H13" s="15"/>
    </row>
    <row r="14" spans="1:8" x14ac:dyDescent="0.25">
      <c r="A14" s="15"/>
      <c r="B14" s="15"/>
      <c r="C14" s="15"/>
      <c r="D14" s="15"/>
      <c r="E14" s="15"/>
      <c r="F14" s="15"/>
      <c r="G14" s="15"/>
      <c r="H14" s="15"/>
    </row>
    <row r="15" spans="1:8" x14ac:dyDescent="0.25">
      <c r="A15" s="15"/>
      <c r="B15" s="15"/>
      <c r="C15" s="15"/>
      <c r="D15" s="15"/>
      <c r="E15" s="15"/>
      <c r="F15" s="15"/>
      <c r="G15" s="15"/>
      <c r="H15" s="15"/>
    </row>
    <row r="16" spans="1:8" x14ac:dyDescent="0.25">
      <c r="A16" s="22" t="s">
        <v>14</v>
      </c>
      <c r="B16" s="15"/>
      <c r="C16" s="15"/>
      <c r="D16" s="15"/>
      <c r="E16" s="15"/>
      <c r="F16" s="15"/>
      <c r="G16" s="15"/>
      <c r="H16" s="15"/>
    </row>
    <row r="17" spans="1:8" ht="52.5" customHeight="1" x14ac:dyDescent="0.25">
      <c r="A17" s="86" t="s">
        <v>41</v>
      </c>
      <c r="B17" s="86"/>
      <c r="C17" s="86"/>
      <c r="D17" s="86"/>
      <c r="E17" s="86"/>
      <c r="F17" s="86"/>
      <c r="G17" s="86"/>
      <c r="H17" s="15"/>
    </row>
  </sheetData>
  <sheetProtection password="E6BC"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34"/>
  <sheetViews>
    <sheetView showGridLines="0"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x14ac:dyDescent="0.3">
      <c r="A1" s="95" t="s">
        <v>182</v>
      </c>
      <c r="B1" s="95"/>
      <c r="C1" s="96"/>
      <c r="D1" s="95"/>
      <c r="E1" s="95"/>
      <c r="F1" s="95"/>
      <c r="G1" s="95"/>
      <c r="H1" s="54"/>
      <c r="I1" s="54"/>
      <c r="J1" s="54"/>
    </row>
    <row r="2" spans="1:60" ht="13.8" thickTop="1" x14ac:dyDescent="0.25">
      <c r="A2" s="55" t="s">
        <v>31</v>
      </c>
      <c r="B2" s="56" t="s">
        <v>42</v>
      </c>
      <c r="C2" s="211" t="s">
        <v>43</v>
      </c>
      <c r="D2" s="97"/>
      <c r="E2" s="97"/>
      <c r="F2" s="97"/>
      <c r="G2" s="98"/>
      <c r="H2" s="54"/>
      <c r="I2" s="54"/>
      <c r="J2" s="54"/>
    </row>
    <row r="3" spans="1:60" x14ac:dyDescent="0.25">
      <c r="A3" s="57" t="s">
        <v>32</v>
      </c>
      <c r="B3" s="58" t="s">
        <v>63</v>
      </c>
      <c r="C3" s="212" t="s">
        <v>64</v>
      </c>
      <c r="D3" s="99"/>
      <c r="E3" s="99"/>
      <c r="F3" s="99"/>
      <c r="G3" s="100"/>
      <c r="H3" s="54"/>
      <c r="I3" s="54"/>
      <c r="J3" s="54"/>
    </row>
    <row r="4" spans="1:60" ht="13.8" thickBot="1" x14ac:dyDescent="0.3">
      <c r="A4" s="198" t="s">
        <v>33</v>
      </c>
      <c r="B4" s="199" t="s">
        <v>180</v>
      </c>
      <c r="C4" s="213" t="s">
        <v>181</v>
      </c>
      <c r="D4" s="200"/>
      <c r="E4" s="200"/>
      <c r="F4" s="200"/>
      <c r="G4" s="201"/>
      <c r="H4" s="54"/>
      <c r="I4" s="54"/>
      <c r="J4" s="54"/>
    </row>
    <row r="5" spans="1:60" ht="14.4" thickTop="1" thickBot="1" x14ac:dyDescent="0.3">
      <c r="A5" s="54"/>
      <c r="B5" s="61"/>
      <c r="C5" s="62"/>
      <c r="D5" s="63"/>
      <c r="E5" s="54"/>
      <c r="F5" s="54"/>
      <c r="G5" s="54"/>
      <c r="H5" s="54"/>
      <c r="I5" s="54"/>
      <c r="J5" s="54"/>
    </row>
    <row r="6" spans="1:60" ht="27.6" thickTop="1" thickBot="1" x14ac:dyDescent="0.3">
      <c r="A6" s="202" t="s">
        <v>34</v>
      </c>
      <c r="B6" s="205" t="s">
        <v>35</v>
      </c>
      <c r="C6" s="206" t="s">
        <v>36</v>
      </c>
      <c r="D6" s="203" t="s">
        <v>37</v>
      </c>
      <c r="E6" s="204" t="s">
        <v>38</v>
      </c>
      <c r="F6" s="207" t="s">
        <v>39</v>
      </c>
      <c r="G6" s="242" t="s">
        <v>40</v>
      </c>
      <c r="H6" s="243" t="s">
        <v>127</v>
      </c>
      <c r="I6" s="215" t="s">
        <v>128</v>
      </c>
      <c r="J6" s="54"/>
    </row>
    <row r="7" spans="1:60" x14ac:dyDescent="0.25">
      <c r="A7" s="244"/>
      <c r="B7" s="245" t="s">
        <v>129</v>
      </c>
      <c r="C7" s="246" t="s">
        <v>130</v>
      </c>
      <c r="D7" s="246"/>
      <c r="E7" s="247"/>
      <c r="F7" s="248"/>
      <c r="G7" s="248"/>
      <c r="H7" s="249"/>
      <c r="I7" s="250"/>
      <c r="J7" s="54"/>
    </row>
    <row r="8" spans="1:60" x14ac:dyDescent="0.25">
      <c r="A8" s="238" t="s">
        <v>131</v>
      </c>
      <c r="B8" s="216" t="s">
        <v>183</v>
      </c>
      <c r="C8" s="263" t="s">
        <v>184</v>
      </c>
      <c r="D8" s="218"/>
      <c r="E8" s="222"/>
      <c r="F8" s="226">
        <f>SUM(G9:G44)</f>
        <v>0</v>
      </c>
      <c r="G8" s="227"/>
      <c r="H8" s="228"/>
      <c r="I8" s="240"/>
      <c r="J8" s="54"/>
    </row>
    <row r="9" spans="1:60" outlineLevel="1" x14ac:dyDescent="0.25">
      <c r="A9" s="239"/>
      <c r="B9" s="214" t="s">
        <v>185</v>
      </c>
      <c r="C9" s="264"/>
      <c r="D9" s="219"/>
      <c r="E9" s="223"/>
      <c r="F9" s="229"/>
      <c r="G9" s="230"/>
      <c r="H9" s="231"/>
      <c r="I9" s="241"/>
      <c r="J9" s="208"/>
      <c r="K9" s="209">
        <v>1</v>
      </c>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21" outlineLevel="1" x14ac:dyDescent="0.25">
      <c r="A10" s="239"/>
      <c r="B10" s="271" t="s">
        <v>186</v>
      </c>
      <c r="C10" s="286"/>
      <c r="D10" s="275"/>
      <c r="E10" s="276"/>
      <c r="F10" s="277"/>
      <c r="G10" s="274"/>
      <c r="H10" s="231"/>
      <c r="I10" s="241"/>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10" t="str">
        <f>B10</f>
        <v>s odstraněním kořenů a s případným nutným odklizením křovin a stromů na hromady na vzdálenost do 50 m nebo s naložením na dopravní prostředek, do sklonu terénu 1 : 5,</v>
      </c>
      <c r="BA10" s="209"/>
      <c r="BB10" s="209"/>
      <c r="BC10" s="209"/>
      <c r="BD10" s="209"/>
      <c r="BE10" s="209"/>
      <c r="BF10" s="209"/>
      <c r="BG10" s="209"/>
      <c r="BH10" s="209"/>
    </row>
    <row r="11" spans="1:60" outlineLevel="1" x14ac:dyDescent="0.25">
      <c r="A11" s="239">
        <v>1</v>
      </c>
      <c r="B11" s="217" t="s">
        <v>187</v>
      </c>
      <c r="C11" s="265" t="s">
        <v>188</v>
      </c>
      <c r="D11" s="220" t="s">
        <v>189</v>
      </c>
      <c r="E11" s="224">
        <v>5</v>
      </c>
      <c r="F11" s="233"/>
      <c r="G11" s="232">
        <f>E11*F11</f>
        <v>0</v>
      </c>
      <c r="H11" s="231" t="s">
        <v>190</v>
      </c>
      <c r="I11" s="241" t="s">
        <v>139</v>
      </c>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v>21</v>
      </c>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5">
      <c r="A12" s="239"/>
      <c r="B12" s="217"/>
      <c r="C12" s="287" t="s">
        <v>480</v>
      </c>
      <c r="D12" s="272"/>
      <c r="E12" s="273">
        <v>5</v>
      </c>
      <c r="F12" s="232"/>
      <c r="G12" s="232"/>
      <c r="H12" s="231"/>
      <c r="I12" s="241"/>
      <c r="J12" s="208"/>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39"/>
      <c r="B13" s="271" t="s">
        <v>206</v>
      </c>
      <c r="C13" s="286"/>
      <c r="D13" s="275"/>
      <c r="E13" s="276"/>
      <c r="F13" s="277"/>
      <c r="G13" s="274"/>
      <c r="H13" s="231"/>
      <c r="I13" s="241"/>
      <c r="J13" s="208"/>
      <c r="K13" s="209">
        <v>1</v>
      </c>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39"/>
      <c r="B14" s="271" t="s">
        <v>207</v>
      </c>
      <c r="C14" s="286"/>
      <c r="D14" s="275"/>
      <c r="E14" s="276"/>
      <c r="F14" s="277"/>
      <c r="G14" s="274"/>
      <c r="H14" s="231"/>
      <c r="I14" s="241"/>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39"/>
      <c r="B15" s="271" t="s">
        <v>208</v>
      </c>
      <c r="C15" s="286"/>
      <c r="D15" s="275"/>
      <c r="E15" s="276"/>
      <c r="F15" s="277"/>
      <c r="G15" s="274"/>
      <c r="H15" s="231"/>
      <c r="I15" s="241"/>
      <c r="J15" s="208"/>
      <c r="K15" s="209">
        <v>2</v>
      </c>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39">
        <v>2</v>
      </c>
      <c r="B16" s="217" t="s">
        <v>209</v>
      </c>
      <c r="C16" s="265" t="s">
        <v>210</v>
      </c>
      <c r="D16" s="220" t="s">
        <v>179</v>
      </c>
      <c r="E16" s="224">
        <v>4.8</v>
      </c>
      <c r="F16" s="233"/>
      <c r="G16" s="232">
        <f>E16*F16</f>
        <v>0</v>
      </c>
      <c r="H16" s="231" t="s">
        <v>190</v>
      </c>
      <c r="I16" s="241" t="s">
        <v>139</v>
      </c>
      <c r="J16" s="208"/>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v>21</v>
      </c>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5">
      <c r="A17" s="239"/>
      <c r="B17" s="217"/>
      <c r="C17" s="287" t="s">
        <v>481</v>
      </c>
      <c r="D17" s="272"/>
      <c r="E17" s="273">
        <v>4.8</v>
      </c>
      <c r="F17" s="232"/>
      <c r="G17" s="232"/>
      <c r="H17" s="231"/>
      <c r="I17" s="241"/>
      <c r="J17" s="208"/>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39"/>
      <c r="B18" s="271" t="s">
        <v>482</v>
      </c>
      <c r="C18" s="286"/>
      <c r="D18" s="275"/>
      <c r="E18" s="276"/>
      <c r="F18" s="277"/>
      <c r="G18" s="274"/>
      <c r="H18" s="231"/>
      <c r="I18" s="241"/>
      <c r="J18" s="208"/>
      <c r="K18" s="209">
        <v>1</v>
      </c>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ht="21" outlineLevel="1" x14ac:dyDescent="0.25">
      <c r="A19" s="239"/>
      <c r="B19" s="271" t="s">
        <v>483</v>
      </c>
      <c r="C19" s="286"/>
      <c r="D19" s="275"/>
      <c r="E19" s="276"/>
      <c r="F19" s="277"/>
      <c r="G19" s="274"/>
      <c r="H19" s="231"/>
      <c r="I19" s="241"/>
      <c r="J19" s="208"/>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10" t="str">
        <f>B19</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19" s="209"/>
      <c r="BB19" s="209"/>
      <c r="BC19" s="209"/>
      <c r="BD19" s="209"/>
      <c r="BE19" s="209"/>
      <c r="BF19" s="209"/>
      <c r="BG19" s="209"/>
      <c r="BH19" s="209"/>
    </row>
    <row r="20" spans="1:60" outlineLevel="1" x14ac:dyDescent="0.25">
      <c r="A20" s="239">
        <v>3</v>
      </c>
      <c r="B20" s="217" t="s">
        <v>484</v>
      </c>
      <c r="C20" s="265" t="s">
        <v>485</v>
      </c>
      <c r="D20" s="220" t="s">
        <v>179</v>
      </c>
      <c r="E20" s="224">
        <v>92.16</v>
      </c>
      <c r="F20" s="233"/>
      <c r="G20" s="232">
        <f>E20*F20</f>
        <v>0</v>
      </c>
      <c r="H20" s="231" t="s">
        <v>190</v>
      </c>
      <c r="I20" s="241" t="s">
        <v>139</v>
      </c>
      <c r="J20" s="208"/>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v>21</v>
      </c>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39"/>
      <c r="B21" s="217"/>
      <c r="C21" s="287" t="s">
        <v>486</v>
      </c>
      <c r="D21" s="272"/>
      <c r="E21" s="273">
        <v>92.16</v>
      </c>
      <c r="F21" s="232"/>
      <c r="G21" s="232"/>
      <c r="H21" s="231"/>
      <c r="I21" s="241"/>
      <c r="J21" s="208"/>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39"/>
      <c r="B22" s="271" t="s">
        <v>487</v>
      </c>
      <c r="C22" s="286"/>
      <c r="D22" s="275"/>
      <c r="E22" s="276"/>
      <c r="F22" s="277"/>
      <c r="G22" s="274"/>
      <c r="H22" s="231"/>
      <c r="I22" s="241"/>
      <c r="J22" s="208"/>
      <c r="K22" s="209">
        <v>1</v>
      </c>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39"/>
      <c r="B23" s="271" t="s">
        <v>488</v>
      </c>
      <c r="C23" s="286"/>
      <c r="D23" s="275"/>
      <c r="E23" s="276"/>
      <c r="F23" s="277"/>
      <c r="G23" s="274"/>
      <c r="H23" s="231"/>
      <c r="I23" s="241"/>
      <c r="J23" s="208"/>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39">
        <v>4</v>
      </c>
      <c r="B24" s="217" t="s">
        <v>489</v>
      </c>
      <c r="C24" s="265" t="s">
        <v>490</v>
      </c>
      <c r="D24" s="220" t="s">
        <v>179</v>
      </c>
      <c r="E24" s="224">
        <v>92.16</v>
      </c>
      <c r="F24" s="233"/>
      <c r="G24" s="232">
        <f>E24*F24</f>
        <v>0</v>
      </c>
      <c r="H24" s="231" t="s">
        <v>190</v>
      </c>
      <c r="I24" s="241" t="s">
        <v>139</v>
      </c>
      <c r="J24" s="208"/>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v>21</v>
      </c>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5">
      <c r="A25" s="239"/>
      <c r="B25" s="217"/>
      <c r="C25" s="287" t="s">
        <v>486</v>
      </c>
      <c r="D25" s="272"/>
      <c r="E25" s="273">
        <v>92.16</v>
      </c>
      <c r="F25" s="232"/>
      <c r="G25" s="232"/>
      <c r="H25" s="231"/>
      <c r="I25" s="241"/>
      <c r="J25" s="208"/>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5">
      <c r="A26" s="239"/>
      <c r="B26" s="271" t="s">
        <v>491</v>
      </c>
      <c r="C26" s="286"/>
      <c r="D26" s="275"/>
      <c r="E26" s="276"/>
      <c r="F26" s="277"/>
      <c r="G26" s="274"/>
      <c r="H26" s="231"/>
      <c r="I26" s="241"/>
      <c r="J26" s="208"/>
      <c r="K26" s="209">
        <v>1</v>
      </c>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39"/>
      <c r="B27" s="271" t="s">
        <v>492</v>
      </c>
      <c r="C27" s="286"/>
      <c r="D27" s="275"/>
      <c r="E27" s="276"/>
      <c r="F27" s="277"/>
      <c r="G27" s="274"/>
      <c r="H27" s="231"/>
      <c r="I27" s="241"/>
      <c r="J27" s="208"/>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39">
        <v>5</v>
      </c>
      <c r="B28" s="217" t="s">
        <v>493</v>
      </c>
      <c r="C28" s="265" t="s">
        <v>494</v>
      </c>
      <c r="D28" s="220" t="s">
        <v>179</v>
      </c>
      <c r="E28" s="224">
        <v>46.08</v>
      </c>
      <c r="F28" s="233"/>
      <c r="G28" s="232">
        <f>E28*F28</f>
        <v>0</v>
      </c>
      <c r="H28" s="231" t="s">
        <v>190</v>
      </c>
      <c r="I28" s="241" t="s">
        <v>139</v>
      </c>
      <c r="J28" s="208"/>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v>21</v>
      </c>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39"/>
      <c r="B29" s="217"/>
      <c r="C29" s="287" t="s">
        <v>495</v>
      </c>
      <c r="D29" s="272"/>
      <c r="E29" s="273">
        <v>46.08</v>
      </c>
      <c r="F29" s="232"/>
      <c r="G29" s="232"/>
      <c r="H29" s="231"/>
      <c r="I29" s="241"/>
      <c r="J29" s="208"/>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5">
      <c r="A30" s="239"/>
      <c r="B30" s="271" t="s">
        <v>496</v>
      </c>
      <c r="C30" s="286"/>
      <c r="D30" s="275"/>
      <c r="E30" s="276"/>
      <c r="F30" s="277"/>
      <c r="G30" s="274"/>
      <c r="H30" s="231"/>
      <c r="I30" s="241"/>
      <c r="J30" s="208"/>
      <c r="K30" s="209">
        <v>2</v>
      </c>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5">
      <c r="A31" s="239">
        <v>6</v>
      </c>
      <c r="B31" s="217" t="s">
        <v>497</v>
      </c>
      <c r="C31" s="265" t="s">
        <v>498</v>
      </c>
      <c r="D31" s="220" t="s">
        <v>179</v>
      </c>
      <c r="E31" s="224">
        <v>230.4</v>
      </c>
      <c r="F31" s="233"/>
      <c r="G31" s="232">
        <f>E31*F31</f>
        <v>0</v>
      </c>
      <c r="H31" s="231" t="s">
        <v>190</v>
      </c>
      <c r="I31" s="241" t="s">
        <v>139</v>
      </c>
      <c r="J31" s="208"/>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v>21</v>
      </c>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5">
      <c r="A32" s="239"/>
      <c r="B32" s="217"/>
      <c r="C32" s="287" t="s">
        <v>499</v>
      </c>
      <c r="D32" s="272"/>
      <c r="E32" s="273">
        <v>230.4</v>
      </c>
      <c r="F32" s="232"/>
      <c r="G32" s="232"/>
      <c r="H32" s="231"/>
      <c r="I32" s="241"/>
      <c r="J32" s="208"/>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5">
      <c r="A33" s="239"/>
      <c r="B33" s="271" t="s">
        <v>222</v>
      </c>
      <c r="C33" s="286"/>
      <c r="D33" s="275"/>
      <c r="E33" s="276"/>
      <c r="F33" s="277"/>
      <c r="G33" s="274"/>
      <c r="H33" s="231"/>
      <c r="I33" s="241"/>
      <c r="J33" s="208"/>
      <c r="K33" s="209">
        <v>1</v>
      </c>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5">
      <c r="A34" s="239"/>
      <c r="B34" s="271" t="s">
        <v>223</v>
      </c>
      <c r="C34" s="286"/>
      <c r="D34" s="275"/>
      <c r="E34" s="276"/>
      <c r="F34" s="277"/>
      <c r="G34" s="274"/>
      <c r="H34" s="231"/>
      <c r="I34" s="241"/>
      <c r="J34" s="208"/>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39">
        <v>7</v>
      </c>
      <c r="B35" s="217" t="s">
        <v>224</v>
      </c>
      <c r="C35" s="265" t="s">
        <v>225</v>
      </c>
      <c r="D35" s="220" t="s">
        <v>179</v>
      </c>
      <c r="E35" s="224">
        <v>46.08</v>
      </c>
      <c r="F35" s="233"/>
      <c r="G35" s="232">
        <f>E35*F35</f>
        <v>0</v>
      </c>
      <c r="H35" s="231" t="s">
        <v>190</v>
      </c>
      <c r="I35" s="241" t="s">
        <v>139</v>
      </c>
      <c r="J35" s="208"/>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09"/>
      <c r="AL35" s="209"/>
      <c r="AM35" s="209">
        <v>21</v>
      </c>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39"/>
      <c r="B36" s="217"/>
      <c r="C36" s="287" t="s">
        <v>495</v>
      </c>
      <c r="D36" s="272"/>
      <c r="E36" s="273">
        <v>46.08</v>
      </c>
      <c r="F36" s="232"/>
      <c r="G36" s="232"/>
      <c r="H36" s="231"/>
      <c r="I36" s="241"/>
      <c r="J36" s="208"/>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39"/>
      <c r="B37" s="271" t="s">
        <v>232</v>
      </c>
      <c r="C37" s="286"/>
      <c r="D37" s="275"/>
      <c r="E37" s="276"/>
      <c r="F37" s="277"/>
      <c r="G37" s="274"/>
      <c r="H37" s="231"/>
      <c r="I37" s="241"/>
      <c r="J37" s="208"/>
      <c r="K37" s="209">
        <v>1</v>
      </c>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39"/>
      <c r="B38" s="271" t="s">
        <v>233</v>
      </c>
      <c r="C38" s="286"/>
      <c r="D38" s="275"/>
      <c r="E38" s="276"/>
      <c r="F38" s="277"/>
      <c r="G38" s="274"/>
      <c r="H38" s="231"/>
      <c r="I38" s="241"/>
      <c r="J38" s="208"/>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5">
      <c r="A39" s="239">
        <v>8</v>
      </c>
      <c r="B39" s="217" t="s">
        <v>234</v>
      </c>
      <c r="C39" s="265" t="s">
        <v>235</v>
      </c>
      <c r="D39" s="220" t="s">
        <v>189</v>
      </c>
      <c r="E39" s="224">
        <v>153.6</v>
      </c>
      <c r="F39" s="233"/>
      <c r="G39" s="232">
        <f>E39*F39</f>
        <v>0</v>
      </c>
      <c r="H39" s="231" t="s">
        <v>236</v>
      </c>
      <c r="I39" s="241" t="s">
        <v>139</v>
      </c>
      <c r="J39" s="208"/>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v>21</v>
      </c>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outlineLevel="1" x14ac:dyDescent="0.25">
      <c r="A40" s="239"/>
      <c r="B40" s="217"/>
      <c r="C40" s="287" t="s">
        <v>500</v>
      </c>
      <c r="D40" s="272"/>
      <c r="E40" s="273">
        <v>153.6</v>
      </c>
      <c r="F40" s="232"/>
      <c r="G40" s="232"/>
      <c r="H40" s="231"/>
      <c r="I40" s="241"/>
      <c r="J40" s="208"/>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39">
        <v>9</v>
      </c>
      <c r="B41" s="217" t="s">
        <v>245</v>
      </c>
      <c r="C41" s="265" t="s">
        <v>246</v>
      </c>
      <c r="D41" s="220" t="s">
        <v>189</v>
      </c>
      <c r="E41" s="224">
        <v>153.6</v>
      </c>
      <c r="F41" s="233"/>
      <c r="G41" s="232">
        <f>E41*F41</f>
        <v>0</v>
      </c>
      <c r="H41" s="231"/>
      <c r="I41" s="241" t="s">
        <v>240</v>
      </c>
      <c r="J41" s="208"/>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v>21</v>
      </c>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39"/>
      <c r="B42" s="217"/>
      <c r="C42" s="287" t="s">
        <v>500</v>
      </c>
      <c r="D42" s="272"/>
      <c r="E42" s="273">
        <v>153.6</v>
      </c>
      <c r="F42" s="232"/>
      <c r="G42" s="232"/>
      <c r="H42" s="231"/>
      <c r="I42" s="241"/>
      <c r="J42" s="208"/>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39">
        <v>10</v>
      </c>
      <c r="B43" s="217" t="s">
        <v>501</v>
      </c>
      <c r="C43" s="265" t="s">
        <v>502</v>
      </c>
      <c r="D43" s="220" t="s">
        <v>179</v>
      </c>
      <c r="E43" s="224">
        <v>46.08</v>
      </c>
      <c r="F43" s="233"/>
      <c r="G43" s="232">
        <f>E43*F43</f>
        <v>0</v>
      </c>
      <c r="H43" s="231"/>
      <c r="I43" s="241" t="s">
        <v>240</v>
      </c>
      <c r="J43" s="208"/>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v>21</v>
      </c>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5">
      <c r="A44" s="239"/>
      <c r="B44" s="217"/>
      <c r="C44" s="287" t="s">
        <v>495</v>
      </c>
      <c r="D44" s="272"/>
      <c r="E44" s="273">
        <v>46.08</v>
      </c>
      <c r="F44" s="232"/>
      <c r="G44" s="232"/>
      <c r="H44" s="231"/>
      <c r="I44" s="241"/>
      <c r="J44" s="208"/>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x14ac:dyDescent="0.25">
      <c r="A45" s="238" t="s">
        <v>131</v>
      </c>
      <c r="B45" s="216" t="s">
        <v>247</v>
      </c>
      <c r="C45" s="263" t="s">
        <v>248</v>
      </c>
      <c r="D45" s="218"/>
      <c r="E45" s="222"/>
      <c r="F45" s="236">
        <f>SUM(G46:G59)</f>
        <v>0</v>
      </c>
      <c r="G45" s="237"/>
      <c r="H45" s="228"/>
      <c r="I45" s="240"/>
      <c r="J45" s="54"/>
    </row>
    <row r="46" spans="1:60" outlineLevel="1" x14ac:dyDescent="0.25">
      <c r="A46" s="239"/>
      <c r="B46" s="214" t="s">
        <v>503</v>
      </c>
      <c r="C46" s="264"/>
      <c r="D46" s="219"/>
      <c r="E46" s="223"/>
      <c r="F46" s="229"/>
      <c r="G46" s="230"/>
      <c r="H46" s="231"/>
      <c r="I46" s="241"/>
      <c r="J46" s="208"/>
      <c r="K46" s="209">
        <v>1</v>
      </c>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5">
      <c r="A47" s="239"/>
      <c r="B47" s="271" t="s">
        <v>504</v>
      </c>
      <c r="C47" s="286"/>
      <c r="D47" s="275"/>
      <c r="E47" s="276"/>
      <c r="F47" s="277"/>
      <c r="G47" s="274"/>
      <c r="H47" s="231"/>
      <c r="I47" s="241"/>
      <c r="J47" s="208"/>
      <c r="K47" s="209">
        <v>2</v>
      </c>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5">
      <c r="A48" s="239">
        <v>11</v>
      </c>
      <c r="B48" s="217" t="s">
        <v>505</v>
      </c>
      <c r="C48" s="265" t="s">
        <v>261</v>
      </c>
      <c r="D48" s="220" t="s">
        <v>179</v>
      </c>
      <c r="E48" s="224">
        <v>46.08</v>
      </c>
      <c r="F48" s="233"/>
      <c r="G48" s="232">
        <f>E48*F48</f>
        <v>0</v>
      </c>
      <c r="H48" s="231" t="s">
        <v>253</v>
      </c>
      <c r="I48" s="241" t="s">
        <v>139</v>
      </c>
      <c r="J48" s="208"/>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v>21</v>
      </c>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39"/>
      <c r="B49" s="217"/>
      <c r="C49" s="287" t="s">
        <v>495</v>
      </c>
      <c r="D49" s="272"/>
      <c r="E49" s="273">
        <v>46.08</v>
      </c>
      <c r="F49" s="232"/>
      <c r="G49" s="232"/>
      <c r="H49" s="231"/>
      <c r="I49" s="241"/>
      <c r="J49" s="208"/>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39"/>
      <c r="B50" s="271" t="s">
        <v>249</v>
      </c>
      <c r="C50" s="286"/>
      <c r="D50" s="275"/>
      <c r="E50" s="276"/>
      <c r="F50" s="277"/>
      <c r="G50" s="274"/>
      <c r="H50" s="231"/>
      <c r="I50" s="241"/>
      <c r="J50" s="208"/>
      <c r="K50" s="209">
        <v>1</v>
      </c>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ht="21" outlineLevel="1" x14ac:dyDescent="0.25">
      <c r="A51" s="239"/>
      <c r="B51" s="271" t="s">
        <v>250</v>
      </c>
      <c r="C51" s="286"/>
      <c r="D51" s="275"/>
      <c r="E51" s="276"/>
      <c r="F51" s="277"/>
      <c r="G51" s="274"/>
      <c r="H51" s="231"/>
      <c r="I51" s="241"/>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10" t="str">
        <f>B51</f>
        <v>svislé nebo šikmé (odkloněné), půdorysně přímé nebo zalomené, stěn základových pasů ve volných nebo zapažených jámách, rýhách, šachtách, včetně případných vzpěr,</v>
      </c>
      <c r="BA51" s="209"/>
      <c r="BB51" s="209"/>
      <c r="BC51" s="209"/>
      <c r="BD51" s="209"/>
      <c r="BE51" s="209"/>
      <c r="BF51" s="209"/>
      <c r="BG51" s="209"/>
      <c r="BH51" s="209"/>
    </row>
    <row r="52" spans="1:60" outlineLevel="1" x14ac:dyDescent="0.25">
      <c r="A52" s="239">
        <v>12</v>
      </c>
      <c r="B52" s="217" t="s">
        <v>251</v>
      </c>
      <c r="C52" s="265" t="s">
        <v>266</v>
      </c>
      <c r="D52" s="220" t="s">
        <v>189</v>
      </c>
      <c r="E52" s="224">
        <v>115.2</v>
      </c>
      <c r="F52" s="233"/>
      <c r="G52" s="232">
        <f>E52*F52</f>
        <v>0</v>
      </c>
      <c r="H52" s="231" t="s">
        <v>253</v>
      </c>
      <c r="I52" s="241" t="s">
        <v>139</v>
      </c>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v>21</v>
      </c>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39"/>
      <c r="B53" s="217"/>
      <c r="C53" s="287" t="s">
        <v>506</v>
      </c>
      <c r="D53" s="272"/>
      <c r="E53" s="273">
        <v>115.2</v>
      </c>
      <c r="F53" s="232"/>
      <c r="G53" s="232"/>
      <c r="H53" s="231"/>
      <c r="I53" s="241"/>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39">
        <v>13</v>
      </c>
      <c r="B54" s="217" t="s">
        <v>255</v>
      </c>
      <c r="C54" s="265" t="s">
        <v>269</v>
      </c>
      <c r="D54" s="220" t="s">
        <v>189</v>
      </c>
      <c r="E54" s="224">
        <v>115.2</v>
      </c>
      <c r="F54" s="233"/>
      <c r="G54" s="232">
        <f>E54*F54</f>
        <v>0</v>
      </c>
      <c r="H54" s="231" t="s">
        <v>253</v>
      </c>
      <c r="I54" s="241" t="s">
        <v>139</v>
      </c>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09"/>
      <c r="AL54" s="209"/>
      <c r="AM54" s="209">
        <v>21</v>
      </c>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5">
      <c r="A55" s="239"/>
      <c r="B55" s="217"/>
      <c r="C55" s="287" t="s">
        <v>506</v>
      </c>
      <c r="D55" s="272"/>
      <c r="E55" s="273">
        <v>115.2</v>
      </c>
      <c r="F55" s="232"/>
      <c r="G55" s="232"/>
      <c r="H55" s="231"/>
      <c r="I55" s="241"/>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5">
      <c r="A56" s="239"/>
      <c r="B56" s="271" t="s">
        <v>507</v>
      </c>
      <c r="C56" s="286"/>
      <c r="D56" s="275"/>
      <c r="E56" s="276"/>
      <c r="F56" s="277"/>
      <c r="G56" s="274"/>
      <c r="H56" s="231"/>
      <c r="I56" s="241"/>
      <c r="J56" s="209"/>
      <c r="K56" s="209">
        <v>1</v>
      </c>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5">
      <c r="A57" s="239"/>
      <c r="B57" s="271" t="s">
        <v>508</v>
      </c>
      <c r="C57" s="286"/>
      <c r="D57" s="275"/>
      <c r="E57" s="276"/>
      <c r="F57" s="277"/>
      <c r="G57" s="274"/>
      <c r="H57" s="231"/>
      <c r="I57" s="241"/>
      <c r="J57" s="209"/>
      <c r="K57" s="209">
        <v>2</v>
      </c>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5">
      <c r="A58" s="239">
        <v>14</v>
      </c>
      <c r="B58" s="217" t="s">
        <v>509</v>
      </c>
      <c r="C58" s="265" t="s">
        <v>273</v>
      </c>
      <c r="D58" s="220" t="s">
        <v>274</v>
      </c>
      <c r="E58" s="224">
        <v>1.2276</v>
      </c>
      <c r="F58" s="233"/>
      <c r="G58" s="232">
        <f>E58*F58</f>
        <v>0</v>
      </c>
      <c r="H58" s="231" t="s">
        <v>253</v>
      </c>
      <c r="I58" s="241" t="s">
        <v>139</v>
      </c>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v>21</v>
      </c>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5">
      <c r="A59" s="239"/>
      <c r="B59" s="217"/>
      <c r="C59" s="287" t="s">
        <v>510</v>
      </c>
      <c r="D59" s="272"/>
      <c r="E59" s="273">
        <v>1.23</v>
      </c>
      <c r="F59" s="232"/>
      <c r="G59" s="232"/>
      <c r="H59" s="231"/>
      <c r="I59" s="241"/>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x14ac:dyDescent="0.25">
      <c r="A60" s="238" t="s">
        <v>131</v>
      </c>
      <c r="B60" s="216" t="s">
        <v>288</v>
      </c>
      <c r="C60" s="263" t="s">
        <v>289</v>
      </c>
      <c r="D60" s="218"/>
      <c r="E60" s="222"/>
      <c r="F60" s="236">
        <f>SUM(G61:G81)</f>
        <v>0</v>
      </c>
      <c r="G60" s="237"/>
      <c r="H60" s="228"/>
      <c r="I60" s="240"/>
    </row>
    <row r="61" spans="1:60" outlineLevel="1" x14ac:dyDescent="0.25">
      <c r="A61" s="239"/>
      <c r="B61" s="214" t="s">
        <v>290</v>
      </c>
      <c r="C61" s="264"/>
      <c r="D61" s="219"/>
      <c r="E61" s="223"/>
      <c r="F61" s="229"/>
      <c r="G61" s="230"/>
      <c r="H61" s="231"/>
      <c r="I61" s="241"/>
      <c r="J61" s="209"/>
      <c r="K61" s="209">
        <v>1</v>
      </c>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outlineLevel="1" x14ac:dyDescent="0.25">
      <c r="A62" s="239"/>
      <c r="B62" s="271" t="s">
        <v>291</v>
      </c>
      <c r="C62" s="286"/>
      <c r="D62" s="275"/>
      <c r="E62" s="276"/>
      <c r="F62" s="277"/>
      <c r="G62" s="274"/>
      <c r="H62" s="231"/>
      <c r="I62" s="241"/>
      <c r="J62" s="209"/>
      <c r="K62" s="209">
        <v>2</v>
      </c>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39">
        <v>15</v>
      </c>
      <c r="B63" s="217" t="s">
        <v>292</v>
      </c>
      <c r="C63" s="265" t="s">
        <v>293</v>
      </c>
      <c r="D63" s="220" t="s">
        <v>274</v>
      </c>
      <c r="E63" s="224">
        <v>1.1679999999999999</v>
      </c>
      <c r="F63" s="233"/>
      <c r="G63" s="232">
        <f>E63*F63</f>
        <v>0</v>
      </c>
      <c r="H63" s="231" t="s">
        <v>253</v>
      </c>
      <c r="I63" s="241" t="s">
        <v>139</v>
      </c>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09"/>
      <c r="AL63" s="209"/>
      <c r="AM63" s="209">
        <v>21</v>
      </c>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5">
      <c r="A64" s="239"/>
      <c r="B64" s="217"/>
      <c r="C64" s="287" t="s">
        <v>511</v>
      </c>
      <c r="D64" s="272"/>
      <c r="E64" s="273">
        <v>0.25</v>
      </c>
      <c r="F64" s="232"/>
      <c r="G64" s="232"/>
      <c r="H64" s="231"/>
      <c r="I64" s="241"/>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39"/>
      <c r="B65" s="217"/>
      <c r="C65" s="287" t="s">
        <v>512</v>
      </c>
      <c r="D65" s="272"/>
      <c r="E65" s="273">
        <v>0.91</v>
      </c>
      <c r="F65" s="232"/>
      <c r="G65" s="232"/>
      <c r="H65" s="231"/>
      <c r="I65" s="241"/>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39"/>
      <c r="B66" s="271" t="s">
        <v>298</v>
      </c>
      <c r="C66" s="286"/>
      <c r="D66" s="275"/>
      <c r="E66" s="276"/>
      <c r="F66" s="277"/>
      <c r="G66" s="274"/>
      <c r="H66" s="231"/>
      <c r="I66" s="241"/>
      <c r="J66" s="209"/>
      <c r="K66" s="209">
        <v>1</v>
      </c>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5">
      <c r="A67" s="239"/>
      <c r="B67" s="271" t="s">
        <v>299</v>
      </c>
      <c r="C67" s="286"/>
      <c r="D67" s="275"/>
      <c r="E67" s="276"/>
      <c r="F67" s="277"/>
      <c r="G67" s="274"/>
      <c r="H67" s="231"/>
      <c r="I67" s="241"/>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5">
      <c r="A68" s="239"/>
      <c r="B68" s="271" t="s">
        <v>300</v>
      </c>
      <c r="C68" s="286"/>
      <c r="D68" s="275"/>
      <c r="E68" s="276"/>
      <c r="F68" s="277"/>
      <c r="G68" s="274"/>
      <c r="H68" s="231"/>
      <c r="I68" s="241"/>
      <c r="J68" s="209"/>
      <c r="K68" s="209">
        <v>2</v>
      </c>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39">
        <v>16</v>
      </c>
      <c r="B69" s="217" t="s">
        <v>301</v>
      </c>
      <c r="C69" s="265" t="s">
        <v>302</v>
      </c>
      <c r="D69" s="220" t="s">
        <v>189</v>
      </c>
      <c r="E69" s="224">
        <v>263.52</v>
      </c>
      <c r="F69" s="233"/>
      <c r="G69" s="232">
        <f>E69*F69</f>
        <v>0</v>
      </c>
      <c r="H69" s="231" t="s">
        <v>253</v>
      </c>
      <c r="I69" s="241" t="s">
        <v>139</v>
      </c>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v>21</v>
      </c>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5">
      <c r="A70" s="239"/>
      <c r="B70" s="217"/>
      <c r="C70" s="287" t="s">
        <v>513</v>
      </c>
      <c r="D70" s="272"/>
      <c r="E70" s="273">
        <v>263.52</v>
      </c>
      <c r="F70" s="232"/>
      <c r="G70" s="232"/>
      <c r="H70" s="231"/>
      <c r="I70" s="241"/>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5">
      <c r="A71" s="239"/>
      <c r="B71" s="271" t="s">
        <v>305</v>
      </c>
      <c r="C71" s="286"/>
      <c r="D71" s="275"/>
      <c r="E71" s="276"/>
      <c r="F71" s="277"/>
      <c r="G71" s="274"/>
      <c r="H71" s="231"/>
      <c r="I71" s="241"/>
      <c r="J71" s="209"/>
      <c r="K71" s="209">
        <v>1</v>
      </c>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5">
      <c r="A72" s="239"/>
      <c r="B72" s="271" t="s">
        <v>306</v>
      </c>
      <c r="C72" s="286"/>
      <c r="D72" s="275"/>
      <c r="E72" s="276"/>
      <c r="F72" s="277"/>
      <c r="G72" s="274"/>
      <c r="H72" s="231"/>
      <c r="I72" s="241"/>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5">
      <c r="A73" s="239">
        <v>17</v>
      </c>
      <c r="B73" s="217" t="s">
        <v>307</v>
      </c>
      <c r="C73" s="265" t="s">
        <v>308</v>
      </c>
      <c r="D73" s="220" t="s">
        <v>204</v>
      </c>
      <c r="E73" s="224">
        <v>64.8</v>
      </c>
      <c r="F73" s="233"/>
      <c r="G73" s="232">
        <f>E73*F73</f>
        <v>0</v>
      </c>
      <c r="H73" s="231" t="s">
        <v>253</v>
      </c>
      <c r="I73" s="241" t="s">
        <v>139</v>
      </c>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209">
        <v>21</v>
      </c>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39"/>
      <c r="B74" s="217"/>
      <c r="C74" s="287" t="s">
        <v>514</v>
      </c>
      <c r="D74" s="272"/>
      <c r="E74" s="273">
        <v>64.8</v>
      </c>
      <c r="F74" s="232"/>
      <c r="G74" s="232"/>
      <c r="H74" s="231"/>
      <c r="I74" s="241"/>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39">
        <v>18</v>
      </c>
      <c r="B75" s="217" t="s">
        <v>310</v>
      </c>
      <c r="C75" s="265" t="s">
        <v>311</v>
      </c>
      <c r="D75" s="220" t="s">
        <v>204</v>
      </c>
      <c r="E75" s="224">
        <v>4.2</v>
      </c>
      <c r="F75" s="233"/>
      <c r="G75" s="232">
        <f>E75*F75</f>
        <v>0</v>
      </c>
      <c r="H75" s="231"/>
      <c r="I75" s="241" t="s">
        <v>240</v>
      </c>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09"/>
      <c r="AK75" s="209"/>
      <c r="AL75" s="209"/>
      <c r="AM75" s="209">
        <v>21</v>
      </c>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5">
      <c r="A76" s="239"/>
      <c r="B76" s="217"/>
      <c r="C76" s="287" t="s">
        <v>515</v>
      </c>
      <c r="D76" s="272"/>
      <c r="E76" s="273">
        <v>4.2</v>
      </c>
      <c r="F76" s="232"/>
      <c r="G76" s="232"/>
      <c r="H76" s="231"/>
      <c r="I76" s="241"/>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5">
      <c r="A77" s="239">
        <v>19</v>
      </c>
      <c r="B77" s="217" t="s">
        <v>313</v>
      </c>
      <c r="C77" s="265" t="s">
        <v>314</v>
      </c>
      <c r="D77" s="220" t="s">
        <v>284</v>
      </c>
      <c r="E77" s="224">
        <v>21</v>
      </c>
      <c r="F77" s="233"/>
      <c r="G77" s="232">
        <f>E77*F77</f>
        <v>0</v>
      </c>
      <c r="H77" s="231"/>
      <c r="I77" s="241" t="s">
        <v>240</v>
      </c>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v>21</v>
      </c>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5">
      <c r="A78" s="239"/>
      <c r="B78" s="217"/>
      <c r="C78" s="287" t="s">
        <v>516</v>
      </c>
      <c r="D78" s="272"/>
      <c r="E78" s="273">
        <v>21</v>
      </c>
      <c r="F78" s="232"/>
      <c r="G78" s="232"/>
      <c r="H78" s="231"/>
      <c r="I78" s="241"/>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39">
        <v>20</v>
      </c>
      <c r="B79" s="217" t="s">
        <v>316</v>
      </c>
      <c r="C79" s="265" t="s">
        <v>317</v>
      </c>
      <c r="D79" s="220" t="s">
        <v>189</v>
      </c>
      <c r="E79" s="224">
        <v>13.36</v>
      </c>
      <c r="F79" s="233"/>
      <c r="G79" s="232">
        <f>E79*F79</f>
        <v>0</v>
      </c>
      <c r="H79" s="231"/>
      <c r="I79" s="241" t="s">
        <v>240</v>
      </c>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v>21</v>
      </c>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39"/>
      <c r="B80" s="217"/>
      <c r="C80" s="287" t="s">
        <v>517</v>
      </c>
      <c r="D80" s="272"/>
      <c r="E80" s="273">
        <v>3.36</v>
      </c>
      <c r="F80" s="232"/>
      <c r="G80" s="232"/>
      <c r="H80" s="231"/>
      <c r="I80" s="241"/>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39"/>
      <c r="B81" s="217"/>
      <c r="C81" s="287" t="s">
        <v>518</v>
      </c>
      <c r="D81" s="272"/>
      <c r="E81" s="273">
        <v>10</v>
      </c>
      <c r="F81" s="232"/>
      <c r="G81" s="232"/>
      <c r="H81" s="231"/>
      <c r="I81" s="241"/>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x14ac:dyDescent="0.25">
      <c r="A82" s="238" t="s">
        <v>131</v>
      </c>
      <c r="B82" s="216" t="s">
        <v>342</v>
      </c>
      <c r="C82" s="263" t="s">
        <v>343</v>
      </c>
      <c r="D82" s="218"/>
      <c r="E82" s="222"/>
      <c r="F82" s="236">
        <f>SUM(G83:G85)</f>
        <v>0</v>
      </c>
      <c r="G82" s="237"/>
      <c r="H82" s="228"/>
      <c r="I82" s="240"/>
    </row>
    <row r="83" spans="1:60" outlineLevel="1" x14ac:dyDescent="0.25">
      <c r="A83" s="239"/>
      <c r="B83" s="214" t="s">
        <v>344</v>
      </c>
      <c r="C83" s="264"/>
      <c r="D83" s="219"/>
      <c r="E83" s="223"/>
      <c r="F83" s="229"/>
      <c r="G83" s="230"/>
      <c r="H83" s="231"/>
      <c r="I83" s="241"/>
      <c r="J83" s="209"/>
      <c r="K83" s="209">
        <v>1</v>
      </c>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5">
      <c r="A84" s="239">
        <v>21</v>
      </c>
      <c r="B84" s="217" t="s">
        <v>345</v>
      </c>
      <c r="C84" s="265" t="s">
        <v>346</v>
      </c>
      <c r="D84" s="220" t="s">
        <v>189</v>
      </c>
      <c r="E84" s="224">
        <v>157.6</v>
      </c>
      <c r="F84" s="233"/>
      <c r="G84" s="232">
        <f>E84*F84</f>
        <v>0</v>
      </c>
      <c r="H84" s="231" t="s">
        <v>347</v>
      </c>
      <c r="I84" s="241" t="s">
        <v>139</v>
      </c>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9"/>
      <c r="AL84" s="209"/>
      <c r="AM84" s="209">
        <v>21</v>
      </c>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5">
      <c r="A85" s="239"/>
      <c r="B85" s="217"/>
      <c r="C85" s="287" t="s">
        <v>519</v>
      </c>
      <c r="D85" s="272"/>
      <c r="E85" s="273">
        <v>157.6</v>
      </c>
      <c r="F85" s="232"/>
      <c r="G85" s="232"/>
      <c r="H85" s="231"/>
      <c r="I85" s="241"/>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x14ac:dyDescent="0.25">
      <c r="A86" s="238" t="s">
        <v>131</v>
      </c>
      <c r="B86" s="216" t="s">
        <v>355</v>
      </c>
      <c r="C86" s="263" t="s">
        <v>356</v>
      </c>
      <c r="D86" s="218"/>
      <c r="E86" s="222"/>
      <c r="F86" s="236">
        <f>SUM(G87:G97)</f>
        <v>0</v>
      </c>
      <c r="G86" s="237"/>
      <c r="H86" s="228"/>
      <c r="I86" s="240"/>
    </row>
    <row r="87" spans="1:60" outlineLevel="1" x14ac:dyDescent="0.25">
      <c r="A87" s="239"/>
      <c r="B87" s="214" t="s">
        <v>520</v>
      </c>
      <c r="C87" s="264"/>
      <c r="D87" s="219"/>
      <c r="E87" s="223"/>
      <c r="F87" s="229"/>
      <c r="G87" s="230"/>
      <c r="H87" s="231"/>
      <c r="I87" s="241"/>
      <c r="J87" s="209"/>
      <c r="K87" s="209">
        <v>1</v>
      </c>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ht="21" outlineLevel="1" x14ac:dyDescent="0.25">
      <c r="A88" s="239"/>
      <c r="B88" s="271" t="s">
        <v>521</v>
      </c>
      <c r="C88" s="286"/>
      <c r="D88" s="275"/>
      <c r="E88" s="276"/>
      <c r="F88" s="277"/>
      <c r="G88" s="274"/>
      <c r="H88" s="231"/>
      <c r="I88" s="241"/>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09"/>
      <c r="AL88" s="209"/>
      <c r="AM88" s="209"/>
      <c r="AN88" s="209"/>
      <c r="AO88" s="209"/>
      <c r="AP88" s="209"/>
      <c r="AQ88" s="209"/>
      <c r="AR88" s="209"/>
      <c r="AS88" s="209"/>
      <c r="AT88" s="209"/>
      <c r="AU88" s="209"/>
      <c r="AV88" s="209"/>
      <c r="AW88" s="209"/>
      <c r="AX88" s="209"/>
      <c r="AY88" s="209"/>
      <c r="AZ88" s="210" t="str">
        <f>B88</f>
        <v>nebo vybourání otvorů průřezové plochy přes 4 m2 ve zdivu železobetonovém, včetně pomocného lešení o výšce podlahy do 1900 mm a pro zatížení do 1,5 kPa  (150 kg/m2),</v>
      </c>
      <c r="BA88" s="209"/>
      <c r="BB88" s="209"/>
      <c r="BC88" s="209"/>
      <c r="BD88" s="209"/>
      <c r="BE88" s="209"/>
      <c r="BF88" s="209"/>
      <c r="BG88" s="209"/>
      <c r="BH88" s="209"/>
    </row>
    <row r="89" spans="1:60" outlineLevel="1" x14ac:dyDescent="0.25">
      <c r="A89" s="239">
        <v>22</v>
      </c>
      <c r="B89" s="217" t="s">
        <v>522</v>
      </c>
      <c r="C89" s="265" t="s">
        <v>523</v>
      </c>
      <c r="D89" s="220" t="s">
        <v>179</v>
      </c>
      <c r="E89" s="224">
        <v>0.1575</v>
      </c>
      <c r="F89" s="233"/>
      <c r="G89" s="232">
        <f>E89*F89</f>
        <v>0</v>
      </c>
      <c r="H89" s="231" t="s">
        <v>361</v>
      </c>
      <c r="I89" s="241" t="s">
        <v>139</v>
      </c>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v>21</v>
      </c>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39"/>
      <c r="B90" s="217"/>
      <c r="C90" s="287" t="s">
        <v>524</v>
      </c>
      <c r="D90" s="272"/>
      <c r="E90" s="273">
        <v>0.16</v>
      </c>
      <c r="F90" s="232"/>
      <c r="G90" s="232"/>
      <c r="H90" s="231"/>
      <c r="I90" s="241"/>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5">
      <c r="A91" s="239"/>
      <c r="B91" s="271" t="s">
        <v>525</v>
      </c>
      <c r="C91" s="286"/>
      <c r="D91" s="275"/>
      <c r="E91" s="276"/>
      <c r="F91" s="277"/>
      <c r="G91" s="274"/>
      <c r="H91" s="231"/>
      <c r="I91" s="241"/>
      <c r="J91" s="209"/>
      <c r="K91" s="209">
        <v>1</v>
      </c>
      <c r="L91" s="209"/>
      <c r="M91" s="209"/>
      <c r="N91" s="209"/>
      <c r="O91" s="209"/>
      <c r="P91" s="209"/>
      <c r="Q91" s="209"/>
      <c r="R91" s="209"/>
      <c r="S91" s="209"/>
      <c r="T91" s="209"/>
      <c r="U91" s="209"/>
      <c r="V91" s="209"/>
      <c r="W91" s="209"/>
      <c r="X91" s="209"/>
      <c r="Y91" s="209"/>
      <c r="Z91" s="209"/>
      <c r="AA91" s="209"/>
      <c r="AB91" s="209"/>
      <c r="AC91" s="209"/>
      <c r="AD91" s="209"/>
      <c r="AE91" s="209"/>
      <c r="AF91" s="209"/>
      <c r="AG91" s="209"/>
      <c r="AH91" s="209"/>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5">
      <c r="A92" s="239">
        <v>23</v>
      </c>
      <c r="B92" s="217" t="s">
        <v>526</v>
      </c>
      <c r="C92" s="265" t="s">
        <v>527</v>
      </c>
      <c r="D92" s="220" t="s">
        <v>204</v>
      </c>
      <c r="E92" s="224">
        <v>71.5</v>
      </c>
      <c r="F92" s="233"/>
      <c r="G92" s="232">
        <f>E92*F92</f>
        <v>0</v>
      </c>
      <c r="H92" s="231" t="s">
        <v>386</v>
      </c>
      <c r="I92" s="241" t="s">
        <v>139</v>
      </c>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v>21</v>
      </c>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39"/>
      <c r="B93" s="217"/>
      <c r="C93" s="287" t="s">
        <v>528</v>
      </c>
      <c r="D93" s="272"/>
      <c r="E93" s="273">
        <v>71.5</v>
      </c>
      <c r="F93" s="232"/>
      <c r="G93" s="232"/>
      <c r="H93" s="231"/>
      <c r="I93" s="241"/>
      <c r="J93" s="209"/>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5">
      <c r="A94" s="239"/>
      <c r="B94" s="271" t="s">
        <v>529</v>
      </c>
      <c r="C94" s="286"/>
      <c r="D94" s="275"/>
      <c r="E94" s="276"/>
      <c r="F94" s="277"/>
      <c r="G94" s="274"/>
      <c r="H94" s="231"/>
      <c r="I94" s="241"/>
      <c r="J94" s="209"/>
      <c r="K94" s="209">
        <v>1</v>
      </c>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5">
      <c r="A95" s="239"/>
      <c r="B95" s="271" t="s">
        <v>530</v>
      </c>
      <c r="C95" s="286"/>
      <c r="D95" s="275"/>
      <c r="E95" s="276"/>
      <c r="F95" s="277"/>
      <c r="G95" s="274"/>
      <c r="H95" s="231"/>
      <c r="I95" s="241"/>
      <c r="J95" s="209"/>
      <c r="K95" s="209">
        <v>2</v>
      </c>
      <c r="L95" s="209"/>
      <c r="M95" s="209"/>
      <c r="N95" s="209"/>
      <c r="O95" s="209"/>
      <c r="P95" s="209"/>
      <c r="Q95" s="209"/>
      <c r="R95" s="209"/>
      <c r="S95" s="209"/>
      <c r="T95" s="209"/>
      <c r="U95" s="209"/>
      <c r="V95" s="209"/>
      <c r="W95" s="209"/>
      <c r="X95" s="209"/>
      <c r="Y95" s="209"/>
      <c r="Z95" s="209"/>
      <c r="AA95" s="209"/>
      <c r="AB95" s="209"/>
      <c r="AC95" s="209"/>
      <c r="AD95" s="209"/>
      <c r="AE95" s="209"/>
      <c r="AF95" s="209"/>
      <c r="AG95" s="209"/>
      <c r="AH95" s="209"/>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5">
      <c r="A96" s="239">
        <v>24</v>
      </c>
      <c r="B96" s="217" t="s">
        <v>531</v>
      </c>
      <c r="C96" s="265" t="s">
        <v>532</v>
      </c>
      <c r="D96" s="220" t="s">
        <v>533</v>
      </c>
      <c r="E96" s="224">
        <v>745.95</v>
      </c>
      <c r="F96" s="233"/>
      <c r="G96" s="232">
        <f>E96*F96</f>
        <v>0</v>
      </c>
      <c r="H96" s="231" t="s">
        <v>372</v>
      </c>
      <c r="I96" s="241" t="s">
        <v>139</v>
      </c>
      <c r="J96" s="209"/>
      <c r="K96" s="209"/>
      <c r="L96" s="209"/>
      <c r="M96" s="209"/>
      <c r="N96" s="209"/>
      <c r="O96" s="209"/>
      <c r="P96" s="209"/>
      <c r="Q96" s="209"/>
      <c r="R96" s="209"/>
      <c r="S96" s="209"/>
      <c r="T96" s="209"/>
      <c r="U96" s="209"/>
      <c r="V96" s="209"/>
      <c r="W96" s="209"/>
      <c r="X96" s="209"/>
      <c r="Y96" s="209"/>
      <c r="Z96" s="209"/>
      <c r="AA96" s="209"/>
      <c r="AB96" s="209"/>
      <c r="AC96" s="209"/>
      <c r="AD96" s="209"/>
      <c r="AE96" s="209"/>
      <c r="AF96" s="209"/>
      <c r="AG96" s="209"/>
      <c r="AH96" s="209"/>
      <c r="AI96" s="209"/>
      <c r="AJ96" s="209"/>
      <c r="AK96" s="209"/>
      <c r="AL96" s="209"/>
      <c r="AM96" s="209">
        <v>21</v>
      </c>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5">
      <c r="A97" s="239"/>
      <c r="B97" s="217"/>
      <c r="C97" s="287" t="s">
        <v>534</v>
      </c>
      <c r="D97" s="272"/>
      <c r="E97" s="273">
        <v>745.95</v>
      </c>
      <c r="F97" s="232"/>
      <c r="G97" s="232"/>
      <c r="H97" s="231"/>
      <c r="I97" s="241"/>
      <c r="J97" s="209"/>
      <c r="K97" s="209"/>
      <c r="L97" s="209"/>
      <c r="M97" s="209"/>
      <c r="N97" s="209"/>
      <c r="O97" s="209"/>
      <c r="P97" s="209"/>
      <c r="Q97" s="209"/>
      <c r="R97" s="209"/>
      <c r="S97" s="209"/>
      <c r="T97" s="209"/>
      <c r="U97" s="209"/>
      <c r="V97" s="209"/>
      <c r="W97" s="209"/>
      <c r="X97" s="209"/>
      <c r="Y97" s="209"/>
      <c r="Z97" s="209"/>
      <c r="AA97" s="209"/>
      <c r="AB97" s="209"/>
      <c r="AC97" s="209"/>
      <c r="AD97" s="209"/>
      <c r="AE97" s="209"/>
      <c r="AF97" s="209"/>
      <c r="AG97" s="209"/>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x14ac:dyDescent="0.25">
      <c r="A98" s="238" t="s">
        <v>131</v>
      </c>
      <c r="B98" s="216" t="s">
        <v>379</v>
      </c>
      <c r="C98" s="263" t="s">
        <v>380</v>
      </c>
      <c r="D98" s="218"/>
      <c r="E98" s="222"/>
      <c r="F98" s="236">
        <f>SUM(G99:G102)</f>
        <v>0</v>
      </c>
      <c r="G98" s="237"/>
      <c r="H98" s="228"/>
      <c r="I98" s="240"/>
    </row>
    <row r="99" spans="1:60" outlineLevel="1" x14ac:dyDescent="0.25">
      <c r="A99" s="239"/>
      <c r="B99" s="214" t="s">
        <v>381</v>
      </c>
      <c r="C99" s="264"/>
      <c r="D99" s="219"/>
      <c r="E99" s="223"/>
      <c r="F99" s="229"/>
      <c r="G99" s="230"/>
      <c r="H99" s="231"/>
      <c r="I99" s="241"/>
      <c r="J99" s="209"/>
      <c r="K99" s="209">
        <v>1</v>
      </c>
      <c r="L99" s="209"/>
      <c r="M99" s="209"/>
      <c r="N99" s="209"/>
      <c r="O99" s="209"/>
      <c r="P99" s="209"/>
      <c r="Q99" s="209"/>
      <c r="R99" s="209"/>
      <c r="S99" s="209"/>
      <c r="T99" s="209"/>
      <c r="U99" s="209"/>
      <c r="V99" s="209"/>
      <c r="W99" s="209"/>
      <c r="X99" s="209"/>
      <c r="Y99" s="209"/>
      <c r="Z99" s="209"/>
      <c r="AA99" s="209"/>
      <c r="AB99" s="209"/>
      <c r="AC99" s="209"/>
      <c r="AD99" s="209"/>
      <c r="AE99" s="209"/>
      <c r="AF99" s="209"/>
      <c r="AG99" s="209"/>
      <c r="AH99" s="209"/>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5">
      <c r="A100" s="239"/>
      <c r="B100" s="271" t="s">
        <v>382</v>
      </c>
      <c r="C100" s="286"/>
      <c r="D100" s="275"/>
      <c r="E100" s="276"/>
      <c r="F100" s="277"/>
      <c r="G100" s="274"/>
      <c r="H100" s="231"/>
      <c r="I100" s="241"/>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09"/>
      <c r="AW100" s="209"/>
      <c r="AX100" s="209"/>
      <c r="AY100" s="209"/>
      <c r="AZ100" s="210" t="str">
        <f>B100</f>
        <v>na novostavbách a změnách objektů pro oplocení (815 2 JKSo), objekty zvláštní pro chov živočichů (815 3 JKSO), objekty pozemní různé (815 9 JKSO)</v>
      </c>
      <c r="BA100" s="209"/>
      <c r="BB100" s="209"/>
      <c r="BC100" s="209"/>
      <c r="BD100" s="209"/>
      <c r="BE100" s="209"/>
      <c r="BF100" s="209"/>
      <c r="BG100" s="209"/>
      <c r="BH100" s="209"/>
    </row>
    <row r="101" spans="1:60" outlineLevel="1" x14ac:dyDescent="0.25">
      <c r="A101" s="239"/>
      <c r="B101" s="271" t="s">
        <v>383</v>
      </c>
      <c r="C101" s="286"/>
      <c r="D101" s="275"/>
      <c r="E101" s="276"/>
      <c r="F101" s="277"/>
      <c r="G101" s="274"/>
      <c r="H101" s="231"/>
      <c r="I101" s="241"/>
      <c r="J101" s="209"/>
      <c r="K101" s="209">
        <v>2</v>
      </c>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39">
        <v>25</v>
      </c>
      <c r="B102" s="217" t="s">
        <v>384</v>
      </c>
      <c r="C102" s="265" t="s">
        <v>385</v>
      </c>
      <c r="D102" s="220" t="s">
        <v>274</v>
      </c>
      <c r="E102" s="224">
        <v>267.56420000000003</v>
      </c>
      <c r="F102" s="233"/>
      <c r="G102" s="232">
        <f>E102*F102</f>
        <v>0</v>
      </c>
      <c r="H102" s="231" t="s">
        <v>386</v>
      </c>
      <c r="I102" s="241" t="s">
        <v>139</v>
      </c>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v>21</v>
      </c>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x14ac:dyDescent="0.25">
      <c r="A103" s="238" t="s">
        <v>131</v>
      </c>
      <c r="B103" s="216" t="s">
        <v>387</v>
      </c>
      <c r="C103" s="263" t="s">
        <v>388</v>
      </c>
      <c r="D103" s="218"/>
      <c r="E103" s="222"/>
      <c r="F103" s="236">
        <f>SUM(G104:G116)</f>
        <v>0</v>
      </c>
      <c r="G103" s="237"/>
      <c r="H103" s="228"/>
      <c r="I103" s="240"/>
    </row>
    <row r="104" spans="1:60" outlineLevel="1" x14ac:dyDescent="0.25">
      <c r="A104" s="239"/>
      <c r="B104" s="214" t="s">
        <v>389</v>
      </c>
      <c r="C104" s="264"/>
      <c r="D104" s="219"/>
      <c r="E104" s="223"/>
      <c r="F104" s="229"/>
      <c r="G104" s="230"/>
      <c r="H104" s="231"/>
      <c r="I104" s="241"/>
      <c r="J104" s="209"/>
      <c r="K104" s="209">
        <v>1</v>
      </c>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5">
      <c r="A105" s="239"/>
      <c r="B105" s="271" t="s">
        <v>390</v>
      </c>
      <c r="C105" s="286"/>
      <c r="D105" s="275"/>
      <c r="E105" s="276"/>
      <c r="F105" s="277"/>
      <c r="G105" s="274"/>
      <c r="H105" s="231"/>
      <c r="I105" s="241"/>
      <c r="J105" s="209"/>
      <c r="K105" s="209">
        <v>2</v>
      </c>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5">
      <c r="A106" s="239"/>
      <c r="B106" s="271" t="s">
        <v>391</v>
      </c>
      <c r="C106" s="286"/>
      <c r="D106" s="275"/>
      <c r="E106" s="276"/>
      <c r="F106" s="277"/>
      <c r="G106" s="274"/>
      <c r="H106" s="231"/>
      <c r="I106" s="241"/>
      <c r="J106" s="209"/>
      <c r="K106" s="209">
        <v>3</v>
      </c>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5">
      <c r="A107" s="239">
        <v>26</v>
      </c>
      <c r="B107" s="217" t="s">
        <v>392</v>
      </c>
      <c r="C107" s="265" t="s">
        <v>393</v>
      </c>
      <c r="D107" s="220" t="s">
        <v>189</v>
      </c>
      <c r="E107" s="224">
        <v>30.72</v>
      </c>
      <c r="F107" s="233"/>
      <c r="G107" s="232">
        <f>E107*F107</f>
        <v>0</v>
      </c>
      <c r="H107" s="231" t="s">
        <v>394</v>
      </c>
      <c r="I107" s="241" t="s">
        <v>139</v>
      </c>
      <c r="J107" s="209"/>
      <c r="K107" s="209"/>
      <c r="L107" s="209"/>
      <c r="M107" s="209"/>
      <c r="N107" s="209"/>
      <c r="O107" s="209"/>
      <c r="P107" s="209"/>
      <c r="Q107" s="209"/>
      <c r="R107" s="209"/>
      <c r="S107" s="209"/>
      <c r="T107" s="209"/>
      <c r="U107" s="209"/>
      <c r="V107" s="209"/>
      <c r="W107" s="209"/>
      <c r="X107" s="209"/>
      <c r="Y107" s="209"/>
      <c r="Z107" s="209"/>
      <c r="AA107" s="209"/>
      <c r="AB107" s="209"/>
      <c r="AC107" s="209"/>
      <c r="AD107" s="209"/>
      <c r="AE107" s="209"/>
      <c r="AF107" s="209"/>
      <c r="AG107" s="209"/>
      <c r="AH107" s="209"/>
      <c r="AI107" s="209"/>
      <c r="AJ107" s="209"/>
      <c r="AK107" s="209"/>
      <c r="AL107" s="209"/>
      <c r="AM107" s="209">
        <v>21</v>
      </c>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5">
      <c r="A108" s="239"/>
      <c r="B108" s="217"/>
      <c r="C108" s="287" t="s">
        <v>535</v>
      </c>
      <c r="D108" s="272"/>
      <c r="E108" s="273">
        <v>30.72</v>
      </c>
      <c r="F108" s="232"/>
      <c r="G108" s="232"/>
      <c r="H108" s="231"/>
      <c r="I108" s="241"/>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209"/>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5">
      <c r="A109" s="239"/>
      <c r="B109" s="271" t="s">
        <v>400</v>
      </c>
      <c r="C109" s="286"/>
      <c r="D109" s="275"/>
      <c r="E109" s="276"/>
      <c r="F109" s="277"/>
      <c r="G109" s="274"/>
      <c r="H109" s="231"/>
      <c r="I109" s="241"/>
      <c r="J109" s="209"/>
      <c r="K109" s="209">
        <v>1</v>
      </c>
      <c r="L109" s="209"/>
      <c r="M109" s="209"/>
      <c r="N109" s="209"/>
      <c r="O109" s="209"/>
      <c r="P109" s="209"/>
      <c r="Q109" s="209"/>
      <c r="R109" s="209"/>
      <c r="S109" s="209"/>
      <c r="T109" s="209"/>
      <c r="U109" s="209"/>
      <c r="V109" s="209"/>
      <c r="W109" s="209"/>
      <c r="X109" s="209"/>
      <c r="Y109" s="209"/>
      <c r="Z109" s="209"/>
      <c r="AA109" s="209"/>
      <c r="AB109" s="209"/>
      <c r="AC109" s="209"/>
      <c r="AD109" s="209"/>
      <c r="AE109" s="209"/>
      <c r="AF109" s="209"/>
      <c r="AG109" s="209"/>
      <c r="AH109" s="209"/>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5">
      <c r="A110" s="239">
        <v>27</v>
      </c>
      <c r="B110" s="217" t="s">
        <v>401</v>
      </c>
      <c r="C110" s="265" t="s">
        <v>402</v>
      </c>
      <c r="D110" s="220" t="s">
        <v>189</v>
      </c>
      <c r="E110" s="224">
        <v>30.72</v>
      </c>
      <c r="F110" s="233"/>
      <c r="G110" s="232">
        <f>E110*F110</f>
        <v>0</v>
      </c>
      <c r="H110" s="231" t="s">
        <v>394</v>
      </c>
      <c r="I110" s="241" t="s">
        <v>139</v>
      </c>
      <c r="J110" s="209"/>
      <c r="K110" s="209"/>
      <c r="L110" s="209"/>
      <c r="M110" s="209"/>
      <c r="N110" s="209"/>
      <c r="O110" s="209"/>
      <c r="P110" s="209"/>
      <c r="Q110" s="209"/>
      <c r="R110" s="209"/>
      <c r="S110" s="209"/>
      <c r="T110" s="209"/>
      <c r="U110" s="209"/>
      <c r="V110" s="209"/>
      <c r="W110" s="209"/>
      <c r="X110" s="209"/>
      <c r="Y110" s="209"/>
      <c r="Z110" s="209"/>
      <c r="AA110" s="209"/>
      <c r="AB110" s="209"/>
      <c r="AC110" s="209"/>
      <c r="AD110" s="209"/>
      <c r="AE110" s="209"/>
      <c r="AF110" s="209"/>
      <c r="AG110" s="209"/>
      <c r="AH110" s="209"/>
      <c r="AI110" s="209"/>
      <c r="AJ110" s="209"/>
      <c r="AK110" s="209"/>
      <c r="AL110" s="209"/>
      <c r="AM110" s="209">
        <v>21</v>
      </c>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5">
      <c r="A111" s="239"/>
      <c r="B111" s="217"/>
      <c r="C111" s="287" t="s">
        <v>535</v>
      </c>
      <c r="D111" s="272"/>
      <c r="E111" s="273">
        <v>30.72</v>
      </c>
      <c r="F111" s="232"/>
      <c r="G111" s="232"/>
      <c r="H111" s="231"/>
      <c r="I111" s="241"/>
      <c r="J111" s="209"/>
      <c r="K111" s="209"/>
      <c r="L111" s="209"/>
      <c r="M111" s="209"/>
      <c r="N111" s="209"/>
      <c r="O111" s="209"/>
      <c r="P111" s="209"/>
      <c r="Q111" s="209"/>
      <c r="R111" s="209"/>
      <c r="S111" s="209"/>
      <c r="T111" s="209"/>
      <c r="U111" s="209"/>
      <c r="V111" s="209"/>
      <c r="W111" s="209"/>
      <c r="X111" s="209"/>
      <c r="Y111" s="209"/>
      <c r="Z111" s="209"/>
      <c r="AA111" s="209"/>
      <c r="AB111" s="209"/>
      <c r="AC111" s="209"/>
      <c r="AD111" s="209"/>
      <c r="AE111" s="209"/>
      <c r="AF111" s="209"/>
      <c r="AG111" s="209"/>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5">
      <c r="A112" s="239">
        <v>28</v>
      </c>
      <c r="B112" s="217" t="s">
        <v>413</v>
      </c>
      <c r="C112" s="265" t="s">
        <v>414</v>
      </c>
      <c r="D112" s="220" t="s">
        <v>189</v>
      </c>
      <c r="E112" s="224">
        <v>35.328000000000003</v>
      </c>
      <c r="F112" s="233"/>
      <c r="G112" s="232">
        <f>E112*F112</f>
        <v>0</v>
      </c>
      <c r="H112" s="231"/>
      <c r="I112" s="241" t="s">
        <v>240</v>
      </c>
      <c r="J112" s="209"/>
      <c r="K112" s="209"/>
      <c r="L112" s="209"/>
      <c r="M112" s="209"/>
      <c r="N112" s="209"/>
      <c r="O112" s="209"/>
      <c r="P112" s="209"/>
      <c r="Q112" s="209"/>
      <c r="R112" s="209"/>
      <c r="S112" s="209"/>
      <c r="T112" s="209"/>
      <c r="U112" s="209"/>
      <c r="V112" s="209"/>
      <c r="W112" s="209"/>
      <c r="X112" s="209"/>
      <c r="Y112" s="209"/>
      <c r="Z112" s="209"/>
      <c r="AA112" s="209"/>
      <c r="AB112" s="209"/>
      <c r="AC112" s="209"/>
      <c r="AD112" s="209"/>
      <c r="AE112" s="209"/>
      <c r="AF112" s="209"/>
      <c r="AG112" s="209"/>
      <c r="AH112" s="209"/>
      <c r="AI112" s="209"/>
      <c r="AJ112" s="209"/>
      <c r="AK112" s="209"/>
      <c r="AL112" s="209"/>
      <c r="AM112" s="209">
        <v>21</v>
      </c>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5">
      <c r="A113" s="239"/>
      <c r="B113" s="217"/>
      <c r="C113" s="287" t="s">
        <v>536</v>
      </c>
      <c r="D113" s="272"/>
      <c r="E113" s="273">
        <v>35.33</v>
      </c>
      <c r="F113" s="232"/>
      <c r="G113" s="232"/>
      <c r="H113" s="231"/>
      <c r="I113" s="241"/>
      <c r="J113" s="209"/>
      <c r="K113" s="209"/>
      <c r="L113" s="209"/>
      <c r="M113" s="209"/>
      <c r="N113" s="209"/>
      <c r="O113" s="209"/>
      <c r="P113" s="209"/>
      <c r="Q113" s="209"/>
      <c r="R113" s="209"/>
      <c r="S113" s="209"/>
      <c r="T113" s="209"/>
      <c r="U113" s="209"/>
      <c r="V113" s="209"/>
      <c r="W113" s="209"/>
      <c r="X113" s="209"/>
      <c r="Y113" s="209"/>
      <c r="Z113" s="209"/>
      <c r="AA113" s="209"/>
      <c r="AB113" s="209"/>
      <c r="AC113" s="209"/>
      <c r="AD113" s="209"/>
      <c r="AE113" s="209"/>
      <c r="AF113" s="209"/>
      <c r="AG113" s="209"/>
      <c r="AH113" s="209"/>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5">
      <c r="A114" s="239"/>
      <c r="B114" s="271" t="s">
        <v>417</v>
      </c>
      <c r="C114" s="286"/>
      <c r="D114" s="275"/>
      <c r="E114" s="276"/>
      <c r="F114" s="277"/>
      <c r="G114" s="274"/>
      <c r="H114" s="231"/>
      <c r="I114" s="241"/>
      <c r="J114" s="209"/>
      <c r="K114" s="209">
        <v>1</v>
      </c>
      <c r="L114" s="209"/>
      <c r="M114" s="209"/>
      <c r="N114" s="209"/>
      <c r="O114" s="209"/>
      <c r="P114" s="209"/>
      <c r="Q114" s="209"/>
      <c r="R114" s="209"/>
      <c r="S114" s="209"/>
      <c r="T114" s="209"/>
      <c r="U114" s="209"/>
      <c r="V114" s="209"/>
      <c r="W114" s="209"/>
      <c r="X114" s="209"/>
      <c r="Y114" s="209"/>
      <c r="Z114" s="209"/>
      <c r="AA114" s="209"/>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5">
      <c r="A115" s="239"/>
      <c r="B115" s="271" t="s">
        <v>418</v>
      </c>
      <c r="C115" s="286"/>
      <c r="D115" s="275"/>
      <c r="E115" s="276"/>
      <c r="F115" s="277"/>
      <c r="G115" s="274"/>
      <c r="H115" s="231"/>
      <c r="I115" s="241"/>
      <c r="J115" s="209"/>
      <c r="K115" s="209"/>
      <c r="L115" s="209"/>
      <c r="M115" s="209"/>
      <c r="N115" s="209"/>
      <c r="O115" s="209"/>
      <c r="P115" s="209"/>
      <c r="Q115" s="209"/>
      <c r="R115" s="209"/>
      <c r="S115" s="209"/>
      <c r="T115" s="209"/>
      <c r="U115" s="209"/>
      <c r="V115" s="209"/>
      <c r="W115" s="209"/>
      <c r="X115" s="209"/>
      <c r="Y115" s="209"/>
      <c r="Z115" s="209"/>
      <c r="AA115" s="209"/>
      <c r="AB115" s="209"/>
      <c r="AC115" s="209"/>
      <c r="AD115" s="209"/>
      <c r="AE115" s="209"/>
      <c r="AF115" s="209"/>
      <c r="AG115" s="209"/>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5">
      <c r="A116" s="239">
        <v>29</v>
      </c>
      <c r="B116" s="217" t="s">
        <v>419</v>
      </c>
      <c r="C116" s="265" t="s">
        <v>420</v>
      </c>
      <c r="D116" s="220" t="s">
        <v>73</v>
      </c>
      <c r="E116" s="224">
        <v>80.209900000000005</v>
      </c>
      <c r="F116" s="233"/>
      <c r="G116" s="232">
        <f>E116*F116</f>
        <v>0</v>
      </c>
      <c r="H116" s="231" t="s">
        <v>394</v>
      </c>
      <c r="I116" s="241" t="s">
        <v>139</v>
      </c>
      <c r="J116" s="209"/>
      <c r="K116" s="209"/>
      <c r="L116" s="209"/>
      <c r="M116" s="209"/>
      <c r="N116" s="209"/>
      <c r="O116" s="209"/>
      <c r="P116" s="209"/>
      <c r="Q116" s="209"/>
      <c r="R116" s="209"/>
      <c r="S116" s="209"/>
      <c r="T116" s="209"/>
      <c r="U116" s="209"/>
      <c r="V116" s="209"/>
      <c r="W116" s="209"/>
      <c r="X116" s="209"/>
      <c r="Y116" s="209"/>
      <c r="Z116" s="209"/>
      <c r="AA116" s="209"/>
      <c r="AB116" s="209"/>
      <c r="AC116" s="209"/>
      <c r="AD116" s="209"/>
      <c r="AE116" s="209"/>
      <c r="AF116" s="209"/>
      <c r="AG116" s="209"/>
      <c r="AH116" s="209"/>
      <c r="AI116" s="209"/>
      <c r="AJ116" s="209"/>
      <c r="AK116" s="209"/>
      <c r="AL116" s="209"/>
      <c r="AM116" s="209">
        <v>21</v>
      </c>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x14ac:dyDescent="0.25">
      <c r="A117" s="238" t="s">
        <v>131</v>
      </c>
      <c r="B117" s="216" t="s">
        <v>421</v>
      </c>
      <c r="C117" s="263" t="s">
        <v>422</v>
      </c>
      <c r="D117" s="218"/>
      <c r="E117" s="222"/>
      <c r="F117" s="236">
        <f>SUM(G118:G122)</f>
        <v>0</v>
      </c>
      <c r="G117" s="237"/>
      <c r="H117" s="228"/>
      <c r="I117" s="240"/>
    </row>
    <row r="118" spans="1:60" outlineLevel="1" x14ac:dyDescent="0.25">
      <c r="A118" s="239">
        <v>30</v>
      </c>
      <c r="B118" s="217" t="s">
        <v>423</v>
      </c>
      <c r="C118" s="265" t="s">
        <v>537</v>
      </c>
      <c r="D118" s="220" t="s">
        <v>353</v>
      </c>
      <c r="E118" s="224">
        <v>6</v>
      </c>
      <c r="F118" s="233"/>
      <c r="G118" s="232">
        <f>E118*F118</f>
        <v>0</v>
      </c>
      <c r="H118" s="231"/>
      <c r="I118" s="241" t="s">
        <v>240</v>
      </c>
      <c r="J118" s="209"/>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c r="AM118" s="209">
        <v>21</v>
      </c>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5">
      <c r="A119" s="239"/>
      <c r="B119" s="217"/>
      <c r="C119" s="287" t="s">
        <v>538</v>
      </c>
      <c r="D119" s="272"/>
      <c r="E119" s="273">
        <v>6</v>
      </c>
      <c r="F119" s="232"/>
      <c r="G119" s="232"/>
      <c r="H119" s="231"/>
      <c r="I119" s="241"/>
      <c r="J119" s="209"/>
      <c r="K119" s="209"/>
      <c r="L119" s="209"/>
      <c r="M119" s="209"/>
      <c r="N119" s="209"/>
      <c r="O119" s="209"/>
      <c r="P119" s="209"/>
      <c r="Q119" s="209"/>
      <c r="R119" s="209"/>
      <c r="S119" s="209"/>
      <c r="T119" s="209"/>
      <c r="U119" s="209"/>
      <c r="V119" s="209"/>
      <c r="W119" s="209"/>
      <c r="X119" s="209"/>
      <c r="Y119" s="209"/>
      <c r="Z119" s="209"/>
      <c r="AA119" s="209"/>
      <c r="AB119" s="209"/>
      <c r="AC119" s="209"/>
      <c r="AD119" s="209"/>
      <c r="AE119" s="209"/>
      <c r="AF119" s="209"/>
      <c r="AG119" s="209"/>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5">
      <c r="A120" s="239"/>
      <c r="B120" s="271" t="s">
        <v>460</v>
      </c>
      <c r="C120" s="286"/>
      <c r="D120" s="275"/>
      <c r="E120" s="276"/>
      <c r="F120" s="277"/>
      <c r="G120" s="274"/>
      <c r="H120" s="231"/>
      <c r="I120" s="241"/>
      <c r="J120" s="209"/>
      <c r="K120" s="209">
        <v>1</v>
      </c>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5">
      <c r="A121" s="239"/>
      <c r="B121" s="271" t="s">
        <v>461</v>
      </c>
      <c r="C121" s="286"/>
      <c r="D121" s="275"/>
      <c r="E121" s="276"/>
      <c r="F121" s="277"/>
      <c r="G121" s="274"/>
      <c r="H121" s="231"/>
      <c r="I121" s="241"/>
      <c r="J121" s="209"/>
      <c r="K121" s="209"/>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5">
      <c r="A122" s="239">
        <v>31</v>
      </c>
      <c r="B122" s="217" t="s">
        <v>462</v>
      </c>
      <c r="C122" s="265" t="s">
        <v>463</v>
      </c>
      <c r="D122" s="220" t="s">
        <v>73</v>
      </c>
      <c r="E122" s="224">
        <v>156</v>
      </c>
      <c r="F122" s="233"/>
      <c r="G122" s="232">
        <f>E122*F122</f>
        <v>0</v>
      </c>
      <c r="H122" s="231" t="s">
        <v>372</v>
      </c>
      <c r="I122" s="241" t="s">
        <v>139</v>
      </c>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c r="AM122" s="209">
        <v>21</v>
      </c>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x14ac:dyDescent="0.25">
      <c r="A123" s="238" t="s">
        <v>131</v>
      </c>
      <c r="B123" s="216" t="s">
        <v>464</v>
      </c>
      <c r="C123" s="263" t="s">
        <v>465</v>
      </c>
      <c r="D123" s="218"/>
      <c r="E123" s="222"/>
      <c r="F123" s="236">
        <f>SUM(G124:G132)</f>
        <v>0</v>
      </c>
      <c r="G123" s="237"/>
      <c r="H123" s="228"/>
      <c r="I123" s="240"/>
    </row>
    <row r="124" spans="1:60" outlineLevel="1" x14ac:dyDescent="0.25">
      <c r="A124" s="239"/>
      <c r="B124" s="214" t="s">
        <v>466</v>
      </c>
      <c r="C124" s="264"/>
      <c r="D124" s="219"/>
      <c r="E124" s="223"/>
      <c r="F124" s="229"/>
      <c r="G124" s="230"/>
      <c r="H124" s="231"/>
      <c r="I124" s="241"/>
      <c r="J124" s="209"/>
      <c r="K124" s="209">
        <v>1</v>
      </c>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5">
      <c r="A125" s="239">
        <v>32</v>
      </c>
      <c r="B125" s="217" t="s">
        <v>467</v>
      </c>
      <c r="C125" s="265" t="s">
        <v>468</v>
      </c>
      <c r="D125" s="220" t="s">
        <v>274</v>
      </c>
      <c r="E125" s="224">
        <v>2.3128799999999998</v>
      </c>
      <c r="F125" s="233"/>
      <c r="G125" s="232">
        <f>E125*F125</f>
        <v>0</v>
      </c>
      <c r="H125" s="231" t="s">
        <v>361</v>
      </c>
      <c r="I125" s="241" t="s">
        <v>139</v>
      </c>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v>21</v>
      </c>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5">
      <c r="A126" s="239"/>
      <c r="B126" s="217"/>
      <c r="C126" s="266" t="s">
        <v>469</v>
      </c>
      <c r="D126" s="221"/>
      <c r="E126" s="225"/>
      <c r="F126" s="234"/>
      <c r="G126" s="235"/>
      <c r="H126" s="231"/>
      <c r="I126" s="241"/>
      <c r="J126" s="209"/>
      <c r="K126" s="209"/>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c r="AM126" s="209"/>
      <c r="AN126" s="209"/>
      <c r="AO126" s="209"/>
      <c r="AP126" s="209"/>
      <c r="AQ126" s="209"/>
      <c r="AR126" s="209"/>
      <c r="AS126" s="209"/>
      <c r="AT126" s="209"/>
      <c r="AU126" s="209"/>
      <c r="AV126" s="209"/>
      <c r="AW126" s="209"/>
      <c r="AX126" s="209"/>
      <c r="AY126" s="209"/>
      <c r="AZ126" s="209"/>
      <c r="BA126" s="210" t="str">
        <f>C126</f>
        <v>Včetně naložení na dopravní prostředek a složení na skládku, bez poplatku za skládku.</v>
      </c>
      <c r="BB126" s="209"/>
      <c r="BC126" s="209"/>
      <c r="BD126" s="209"/>
      <c r="BE126" s="209"/>
      <c r="BF126" s="209"/>
      <c r="BG126" s="209"/>
      <c r="BH126" s="209"/>
    </row>
    <row r="127" spans="1:60" outlineLevel="1" x14ac:dyDescent="0.25">
      <c r="A127" s="239">
        <v>33</v>
      </c>
      <c r="B127" s="217" t="s">
        <v>470</v>
      </c>
      <c r="C127" s="265" t="s">
        <v>471</v>
      </c>
      <c r="D127" s="220" t="s">
        <v>274</v>
      </c>
      <c r="E127" s="224">
        <v>32.380319999999998</v>
      </c>
      <c r="F127" s="233"/>
      <c r="G127" s="232">
        <f>E127*F127</f>
        <v>0</v>
      </c>
      <c r="H127" s="231" t="s">
        <v>361</v>
      </c>
      <c r="I127" s="241" t="s">
        <v>139</v>
      </c>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c r="AM127" s="209">
        <v>21</v>
      </c>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5">
      <c r="A128" s="239"/>
      <c r="B128" s="271" t="s">
        <v>472</v>
      </c>
      <c r="C128" s="286"/>
      <c r="D128" s="275"/>
      <c r="E128" s="276"/>
      <c r="F128" s="277"/>
      <c r="G128" s="274"/>
      <c r="H128" s="231"/>
      <c r="I128" s="241"/>
      <c r="J128" s="209"/>
      <c r="K128" s="209">
        <v>1</v>
      </c>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5">
      <c r="A129" s="239">
        <v>34</v>
      </c>
      <c r="B129" s="217" t="s">
        <v>473</v>
      </c>
      <c r="C129" s="265" t="s">
        <v>474</v>
      </c>
      <c r="D129" s="220" t="s">
        <v>274</v>
      </c>
      <c r="E129" s="224">
        <v>2.3128799999999998</v>
      </c>
      <c r="F129" s="233"/>
      <c r="G129" s="232">
        <f>E129*F129</f>
        <v>0</v>
      </c>
      <c r="H129" s="231" t="s">
        <v>361</v>
      </c>
      <c r="I129" s="241" t="s">
        <v>139</v>
      </c>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c r="AM129" s="209">
        <v>21</v>
      </c>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5">
      <c r="A130" s="239"/>
      <c r="B130" s="217"/>
      <c r="C130" s="266" t="s">
        <v>475</v>
      </c>
      <c r="D130" s="221"/>
      <c r="E130" s="225"/>
      <c r="F130" s="234"/>
      <c r="G130" s="235"/>
      <c r="H130" s="231"/>
      <c r="I130" s="241"/>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c r="AM130" s="209"/>
      <c r="AN130" s="209"/>
      <c r="AO130" s="209"/>
      <c r="AP130" s="209"/>
      <c r="AQ130" s="209"/>
      <c r="AR130" s="209"/>
      <c r="AS130" s="209"/>
      <c r="AT130" s="209"/>
      <c r="AU130" s="209"/>
      <c r="AV130" s="209"/>
      <c r="AW130" s="209"/>
      <c r="AX130" s="209"/>
      <c r="AY130" s="209"/>
      <c r="AZ130" s="209"/>
      <c r="BA130" s="210" t="str">
        <f>C130</f>
        <v>Včetně případného složení na staveništní deponii.</v>
      </c>
      <c r="BB130" s="209"/>
      <c r="BC130" s="209"/>
      <c r="BD130" s="209"/>
      <c r="BE130" s="209"/>
      <c r="BF130" s="209"/>
      <c r="BG130" s="209"/>
      <c r="BH130" s="209"/>
    </row>
    <row r="131" spans="1:60" outlineLevel="1" x14ac:dyDescent="0.25">
      <c r="A131" s="239">
        <v>35</v>
      </c>
      <c r="B131" s="217" t="s">
        <v>476</v>
      </c>
      <c r="C131" s="265" t="s">
        <v>477</v>
      </c>
      <c r="D131" s="220" t="s">
        <v>274</v>
      </c>
      <c r="E131" s="224">
        <v>2.3128799999999998</v>
      </c>
      <c r="F131" s="233"/>
      <c r="G131" s="232">
        <f>E131*F131</f>
        <v>0</v>
      </c>
      <c r="H131" s="231" t="s">
        <v>361</v>
      </c>
      <c r="I131" s="241" t="s">
        <v>139</v>
      </c>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c r="AM131" s="209">
        <v>21</v>
      </c>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ht="13.8" outlineLevel="1" thickBot="1" x14ac:dyDescent="0.3">
      <c r="A132" s="251">
        <v>36</v>
      </c>
      <c r="B132" s="252" t="s">
        <v>478</v>
      </c>
      <c r="C132" s="288" t="s">
        <v>479</v>
      </c>
      <c r="D132" s="278" t="s">
        <v>274</v>
      </c>
      <c r="E132" s="279">
        <v>2.3128799999999998</v>
      </c>
      <c r="F132" s="280"/>
      <c r="G132" s="281">
        <f>E132*F132</f>
        <v>0</v>
      </c>
      <c r="H132" s="257"/>
      <c r="I132" s="258" t="s">
        <v>240</v>
      </c>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v>21</v>
      </c>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hidden="1" x14ac:dyDescent="0.25">
      <c r="C133" s="104"/>
      <c r="AK133">
        <f>SUM(AK1:AK132)</f>
        <v>0</v>
      </c>
      <c r="AL133">
        <f>SUM(AL1:AL132)</f>
        <v>0</v>
      </c>
      <c r="AN133">
        <v>15</v>
      </c>
      <c r="AO133">
        <v>21</v>
      </c>
    </row>
    <row r="134" spans="1:60" ht="13.8" hidden="1" thickBot="1" x14ac:dyDescent="0.3">
      <c r="A134" s="282"/>
      <c r="B134" s="283" t="s">
        <v>169</v>
      </c>
      <c r="C134" s="289"/>
      <c r="D134" s="284"/>
      <c r="E134" s="284"/>
      <c r="F134" s="284"/>
      <c r="G134" s="285">
        <f>F8+F45+F60+F82+F86+F98+F103+F117+F123</f>
        <v>0</v>
      </c>
      <c r="AN134">
        <f>SUMIF(AM8:AM133,AN133,G8:G133)</f>
        <v>0</v>
      </c>
      <c r="AO134">
        <f>SUMIF(AM8:AM133,AO133,G8:G133)</f>
        <v>0</v>
      </c>
    </row>
  </sheetData>
  <sheetProtection password="E6BC" sheet="1"/>
  <mergeCells count="64">
    <mergeCell ref="B124:G124"/>
    <mergeCell ref="C126:G126"/>
    <mergeCell ref="B128:G128"/>
    <mergeCell ref="C130:G130"/>
    <mergeCell ref="B114:G114"/>
    <mergeCell ref="B115:G115"/>
    <mergeCell ref="F117:G117"/>
    <mergeCell ref="B120:G120"/>
    <mergeCell ref="B121:G121"/>
    <mergeCell ref="F123:G123"/>
    <mergeCell ref="B101:G101"/>
    <mergeCell ref="F103:G103"/>
    <mergeCell ref="B104:G104"/>
    <mergeCell ref="B105:G105"/>
    <mergeCell ref="B106:G106"/>
    <mergeCell ref="B109:G109"/>
    <mergeCell ref="B91:G91"/>
    <mergeCell ref="B94:G94"/>
    <mergeCell ref="B95:G95"/>
    <mergeCell ref="F98:G98"/>
    <mergeCell ref="B99:G99"/>
    <mergeCell ref="B100:G100"/>
    <mergeCell ref="B72:G72"/>
    <mergeCell ref="F82:G82"/>
    <mergeCell ref="B83:G83"/>
    <mergeCell ref="F86:G86"/>
    <mergeCell ref="B87:G87"/>
    <mergeCell ref="B88:G88"/>
    <mergeCell ref="B61:G61"/>
    <mergeCell ref="B62:G62"/>
    <mergeCell ref="B66:G66"/>
    <mergeCell ref="B67:G67"/>
    <mergeCell ref="B68:G68"/>
    <mergeCell ref="B71:G71"/>
    <mergeCell ref="B47:G47"/>
    <mergeCell ref="B50:G50"/>
    <mergeCell ref="B51:G51"/>
    <mergeCell ref="B56:G56"/>
    <mergeCell ref="B57:G57"/>
    <mergeCell ref="F60:G60"/>
    <mergeCell ref="B33:G33"/>
    <mergeCell ref="B34:G34"/>
    <mergeCell ref="B37:G37"/>
    <mergeCell ref="B38:G38"/>
    <mergeCell ref="F45:G45"/>
    <mergeCell ref="B46:G46"/>
    <mergeCell ref="B19:G19"/>
    <mergeCell ref="B22:G22"/>
    <mergeCell ref="B23:G23"/>
    <mergeCell ref="B26:G26"/>
    <mergeCell ref="B27:G27"/>
    <mergeCell ref="B30:G30"/>
    <mergeCell ref="B9:G9"/>
    <mergeCell ref="B10:G10"/>
    <mergeCell ref="B13:G13"/>
    <mergeCell ref="B14:G14"/>
    <mergeCell ref="B15:G15"/>
    <mergeCell ref="B18:G18"/>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0" verticalDpi="0" r:id="rId1"/>
  <headerFooter>
    <oddFooter>&amp;R&amp;"Arial,Obyčejné"Strana &amp;P z &amp;N&amp;L&amp;9Zpracováno programem &amp;"Arial CE,Tučné"BUILDpower S,  © RTS, a.s.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x14ac:dyDescent="0.25">
      <c r="A1" s="23" t="s">
        <v>1</v>
      </c>
      <c r="B1" s="28" t="str">
        <f>Stavba!CisloStavby</f>
        <v>066</v>
      </c>
      <c r="C1" s="31" t="str">
        <f>Stavba!NazevStavby</f>
        <v>Rekonstrukce hřbitova Ostrava - Zábřeh</v>
      </c>
      <c r="D1" s="31"/>
      <c r="E1" s="31"/>
      <c r="F1" s="31"/>
      <c r="G1" s="24"/>
      <c r="H1" s="33"/>
    </row>
    <row r="2" spans="1:10" ht="13.8" customHeight="1" thickBot="1" x14ac:dyDescent="0.3">
      <c r="A2" s="25" t="s">
        <v>29</v>
      </c>
      <c r="B2" s="155" t="s">
        <v>65</v>
      </c>
      <c r="C2" s="156" t="s">
        <v>66</v>
      </c>
      <c r="D2" s="92"/>
      <c r="E2" s="92"/>
      <c r="F2" s="92"/>
      <c r="G2" s="26" t="s">
        <v>15</v>
      </c>
      <c r="H2" s="270" t="s">
        <v>62</v>
      </c>
    </row>
    <row r="3" spans="1:10" ht="13.8" customHeight="1" thickTop="1" x14ac:dyDescent="0.25">
      <c r="H3" s="35"/>
    </row>
    <row r="4" spans="1:10" ht="17.399999999999999" customHeight="1" x14ac:dyDescent="0.3">
      <c r="A4" s="91" t="s">
        <v>17</v>
      </c>
      <c r="B4" s="91"/>
      <c r="C4" s="91"/>
      <c r="D4" s="91"/>
      <c r="E4" s="91"/>
      <c r="F4" s="91"/>
      <c r="G4" s="91"/>
      <c r="H4" s="91"/>
    </row>
    <row r="5" spans="1:10" ht="13.2" customHeight="1" x14ac:dyDescent="0.25">
      <c r="H5" s="35"/>
    </row>
    <row r="6" spans="1:10" ht="15.6" customHeight="1" x14ac:dyDescent="0.3">
      <c r="A6" s="32" t="s">
        <v>25</v>
      </c>
      <c r="B6" s="29" t="str">
        <f>B2</f>
        <v>SO 03</v>
      </c>
      <c r="H6" s="35"/>
    </row>
    <row r="7" spans="1:10" ht="15.6" customHeight="1" x14ac:dyDescent="0.3">
      <c r="B7" s="93" t="str">
        <f>C2</f>
        <v>Oplocení JV - zadní a jižní - boční navaz.na trav.</v>
      </c>
      <c r="C7" s="94"/>
      <c r="D7" s="94"/>
      <c r="E7" s="94"/>
      <c r="F7" s="94"/>
      <c r="G7" s="94"/>
      <c r="H7" s="35"/>
    </row>
    <row r="8" spans="1:10" ht="13.2" customHeight="1" x14ac:dyDescent="0.25">
      <c r="H8" s="35"/>
    </row>
    <row r="9" spans="1:10" ht="12.75" customHeight="1" x14ac:dyDescent="0.25">
      <c r="A9" s="32" t="s">
        <v>28</v>
      </c>
      <c r="B9" s="160" t="s">
        <v>170</v>
      </c>
      <c r="C9" s="160" t="s">
        <v>171</v>
      </c>
      <c r="D9" s="32"/>
      <c r="E9" s="32"/>
      <c r="F9" s="32"/>
      <c r="G9" s="32"/>
      <c r="H9" s="36"/>
      <c r="I9" s="32"/>
      <c r="J9" s="32"/>
    </row>
    <row r="10" spans="1:10" ht="12.75" customHeight="1" x14ac:dyDescent="0.25">
      <c r="A10" s="32"/>
      <c r="B10" s="160" t="s">
        <v>172</v>
      </c>
      <c r="C10" s="160" t="s">
        <v>173</v>
      </c>
      <c r="D10" s="32"/>
      <c r="E10" s="32"/>
      <c r="F10" s="32"/>
      <c r="G10" s="32"/>
      <c r="H10" s="36"/>
      <c r="I10" s="32"/>
      <c r="J10" s="32"/>
    </row>
    <row r="11" spans="1:10" ht="12.75" customHeight="1" x14ac:dyDescent="0.25">
      <c r="A11" s="32"/>
      <c r="B11" s="160" t="s">
        <v>174</v>
      </c>
      <c r="C11" s="160" t="s">
        <v>175</v>
      </c>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160" t="s">
        <v>176</v>
      </c>
      <c r="C13" s="160" t="s">
        <v>177</v>
      </c>
      <c r="D13" s="32"/>
      <c r="E13" s="32"/>
      <c r="F13" s="32"/>
      <c r="G13" s="32"/>
      <c r="H13" s="36"/>
      <c r="I13" s="32"/>
      <c r="J13" s="32"/>
    </row>
    <row r="14" spans="1:10" ht="12.75" customHeight="1" x14ac:dyDescent="0.25">
      <c r="A14" s="32"/>
      <c r="B14" s="32"/>
      <c r="C14" s="32"/>
      <c r="D14" s="32"/>
      <c r="E14" s="32"/>
      <c r="F14" s="32"/>
      <c r="G14" s="32"/>
      <c r="H14" s="36"/>
      <c r="I14" s="32"/>
      <c r="J14" s="32"/>
    </row>
    <row r="15" spans="1:10" ht="12.75" customHeight="1" x14ac:dyDescent="0.25">
      <c r="A15" s="32"/>
      <c r="B15" s="160" t="s">
        <v>62</v>
      </c>
      <c r="C15" s="160" t="s">
        <v>178</v>
      </c>
      <c r="D15" s="32"/>
      <c r="E15" s="32"/>
      <c r="F15" s="32"/>
      <c r="G15" s="32"/>
      <c r="H15" s="36"/>
      <c r="I15" s="32"/>
      <c r="J15" s="32"/>
    </row>
    <row r="16" spans="1:10" ht="12.75" customHeight="1" x14ac:dyDescent="0.25">
      <c r="A16" s="32"/>
      <c r="B16" s="32"/>
      <c r="C16" s="32"/>
      <c r="D16" s="32"/>
      <c r="E16" s="32"/>
      <c r="F16" s="32"/>
      <c r="G16" s="32"/>
      <c r="H16" s="36"/>
      <c r="I16" s="32"/>
      <c r="J16" s="32"/>
    </row>
    <row r="17" spans="1:16" ht="12.75" customHeight="1" x14ac:dyDescent="0.25">
      <c r="A17" s="32" t="s">
        <v>120</v>
      </c>
      <c r="B17" s="32"/>
      <c r="C17" s="160" t="s">
        <v>179</v>
      </c>
      <c r="D17" s="32"/>
      <c r="E17" s="32"/>
      <c r="F17" s="32"/>
      <c r="G17" s="32"/>
      <c r="H17" s="36"/>
      <c r="I17" s="32"/>
      <c r="J17" s="32"/>
    </row>
    <row r="18" spans="1:16" ht="12.75" customHeight="1" x14ac:dyDescent="0.25">
      <c r="A18" s="32"/>
      <c r="B18" s="32"/>
      <c r="C18" s="32"/>
      <c r="D18" s="32"/>
      <c r="E18" s="32"/>
      <c r="F18" s="32"/>
      <c r="G18" s="32"/>
      <c r="H18" s="36"/>
      <c r="I18" s="32"/>
      <c r="J18" s="32"/>
    </row>
    <row r="19" spans="1:16" ht="12.75" customHeight="1" thickBot="1" x14ac:dyDescent="0.3">
      <c r="A19" s="157" t="s">
        <v>121</v>
      </c>
      <c r="B19" s="158"/>
      <c r="C19" s="158"/>
      <c r="D19" s="158"/>
      <c r="E19" s="158"/>
      <c r="F19" s="158"/>
      <c r="G19" s="158"/>
      <c r="H19" s="159"/>
      <c r="I19" s="32"/>
      <c r="J19" s="32"/>
    </row>
    <row r="20" spans="1:16" ht="12.75" customHeight="1" x14ac:dyDescent="0.25">
      <c r="A20" s="168" t="s">
        <v>122</v>
      </c>
      <c r="B20" s="169"/>
      <c r="C20" s="170"/>
      <c r="D20" s="170"/>
      <c r="E20" s="170"/>
      <c r="F20" s="170"/>
      <c r="G20" s="171"/>
      <c r="H20" s="172" t="s">
        <v>123</v>
      </c>
      <c r="I20" s="32"/>
      <c r="J20" s="32"/>
    </row>
    <row r="21" spans="1:16" ht="12.75" customHeight="1" x14ac:dyDescent="0.25">
      <c r="A21" s="166" t="s">
        <v>180</v>
      </c>
      <c r="B21" s="164" t="s">
        <v>181</v>
      </c>
      <c r="C21" s="163"/>
      <c r="D21" s="163"/>
      <c r="E21" s="163"/>
      <c r="F21" s="163"/>
      <c r="G21" s="165"/>
      <c r="H21" s="167">
        <f>'SO 03 01 Pol'!G107</f>
        <v>0</v>
      </c>
      <c r="I21" s="32"/>
      <c r="J21" s="32"/>
      <c r="O21">
        <f>'SO 03 01 Pol'!AN107</f>
        <v>0</v>
      </c>
      <c r="P21">
        <f>'SO 03 01 Pol'!AO107</f>
        <v>0</v>
      </c>
    </row>
    <row r="22" spans="1:16" ht="12.75" customHeight="1" thickBot="1" x14ac:dyDescent="0.3">
      <c r="A22" s="173"/>
      <c r="B22" s="174" t="s">
        <v>124</v>
      </c>
      <c r="C22" s="175"/>
      <c r="D22" s="176" t="str">
        <f>B2</f>
        <v>SO 03</v>
      </c>
      <c r="E22" s="175"/>
      <c r="F22" s="175"/>
      <c r="G22" s="177"/>
      <c r="H22" s="178">
        <f>SUM(H21:H21)</f>
        <v>0</v>
      </c>
      <c r="I22" s="32"/>
      <c r="J22" s="32"/>
    </row>
    <row r="23" spans="1:16" ht="12.75" customHeight="1" thickBot="1" x14ac:dyDescent="0.3">
      <c r="A23" s="32"/>
      <c r="B23" s="32"/>
      <c r="C23" s="32"/>
      <c r="D23" s="32"/>
      <c r="E23" s="32"/>
      <c r="F23" s="32"/>
      <c r="G23" s="32"/>
      <c r="H23" s="179"/>
      <c r="I23" s="32"/>
      <c r="J23" s="32"/>
    </row>
    <row r="24" spans="1:16" ht="12.75" customHeight="1" x14ac:dyDescent="0.25">
      <c r="A24" s="189"/>
      <c r="B24" s="190"/>
      <c r="C24" s="190"/>
      <c r="D24" s="190"/>
      <c r="E24" s="191"/>
      <c r="F24" s="190"/>
      <c r="G24" s="190"/>
      <c r="H24" s="192" t="s">
        <v>71</v>
      </c>
      <c r="I24" s="32"/>
      <c r="J24" s="32"/>
      <c r="O24" s="35">
        <f>H25</f>
        <v>0</v>
      </c>
      <c r="P24" s="35">
        <f>H27</f>
        <v>0</v>
      </c>
    </row>
    <row r="25" spans="1:16" ht="12.75" customHeight="1" x14ac:dyDescent="0.25">
      <c r="A25" s="184" t="s">
        <v>72</v>
      </c>
      <c r="B25" s="180"/>
      <c r="C25" s="180"/>
      <c r="D25" s="180">
        <v>15</v>
      </c>
      <c r="E25" s="181" t="s">
        <v>73</v>
      </c>
      <c r="F25" s="180"/>
      <c r="G25" s="180"/>
      <c r="H25" s="187">
        <f>SUM(O20:O21)</f>
        <v>0</v>
      </c>
      <c r="I25" s="32"/>
      <c r="J25" s="32"/>
    </row>
    <row r="26" spans="1:16" ht="12.75" customHeight="1" x14ac:dyDescent="0.25">
      <c r="A26" s="185" t="s">
        <v>74</v>
      </c>
      <c r="B26" s="161"/>
      <c r="C26" s="161"/>
      <c r="D26" s="161">
        <v>15</v>
      </c>
      <c r="E26" s="182" t="s">
        <v>73</v>
      </c>
      <c r="F26" s="161"/>
      <c r="G26" s="161"/>
      <c r="H26" s="188">
        <f>H25*(D26/100)</f>
        <v>0</v>
      </c>
      <c r="I26" s="32"/>
      <c r="J26" s="32"/>
    </row>
    <row r="27" spans="1:16" ht="12.75" customHeight="1" x14ac:dyDescent="0.25">
      <c r="A27" s="185" t="s">
        <v>72</v>
      </c>
      <c r="B27" s="161"/>
      <c r="C27" s="161"/>
      <c r="D27" s="161">
        <v>21</v>
      </c>
      <c r="E27" s="182" t="s">
        <v>73</v>
      </c>
      <c r="F27" s="161"/>
      <c r="G27" s="161"/>
      <c r="H27" s="188">
        <f>SUM(P20:P21)</f>
        <v>0</v>
      </c>
      <c r="I27" s="32"/>
      <c r="J27" s="32"/>
    </row>
    <row r="28" spans="1:16" ht="12.75" customHeight="1" thickBot="1" x14ac:dyDescent="0.3">
      <c r="A28" s="186" t="s">
        <v>74</v>
      </c>
      <c r="B28" s="162"/>
      <c r="C28" s="162"/>
      <c r="D28" s="162">
        <v>21</v>
      </c>
      <c r="E28" s="183" t="s">
        <v>73</v>
      </c>
      <c r="F28" s="161"/>
      <c r="G28" s="161"/>
      <c r="H28" s="188">
        <f>H27*(D28/100)</f>
        <v>0</v>
      </c>
      <c r="I28" s="32"/>
      <c r="J28" s="32"/>
    </row>
    <row r="29" spans="1:16" ht="12.75" customHeight="1" thickBot="1" x14ac:dyDescent="0.3">
      <c r="A29" s="193" t="s">
        <v>125</v>
      </c>
      <c r="B29" s="194"/>
      <c r="C29" s="194"/>
      <c r="D29" s="194"/>
      <c r="E29" s="194"/>
      <c r="F29" s="195"/>
      <c r="G29" s="196"/>
      <c r="H29" s="197">
        <f>SUM(H25:H28)</f>
        <v>0</v>
      </c>
      <c r="I29" s="32"/>
      <c r="J29" s="32"/>
    </row>
    <row r="30" spans="1:16" ht="12.75" customHeight="1" x14ac:dyDescent="0.25">
      <c r="A30" s="32"/>
      <c r="B30" s="32"/>
      <c r="C30" s="32"/>
      <c r="D30" s="32"/>
      <c r="E30" s="32"/>
      <c r="F30" s="32"/>
      <c r="G30" s="32"/>
      <c r="H30" s="36"/>
      <c r="I30" s="32"/>
      <c r="J30" s="32"/>
    </row>
    <row r="31" spans="1:16" ht="12.75" customHeight="1" x14ac:dyDescent="0.25">
      <c r="A31" s="32"/>
      <c r="B31" s="32"/>
      <c r="C31" s="32"/>
      <c r="D31" s="32"/>
      <c r="E31" s="32"/>
      <c r="F31" s="32"/>
      <c r="G31" s="32"/>
      <c r="H31" s="36"/>
      <c r="I31" s="32"/>
      <c r="J31" s="32"/>
    </row>
    <row r="32" spans="1:16"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E6BC" sheet="1"/>
  <mergeCells count="3">
    <mergeCell ref="C2:F2"/>
    <mergeCell ref="A4:H4"/>
    <mergeCell ref="B7:G7"/>
  </mergeCells>
  <pageMargins left="0.7" right="0.7" top="0.78740157499999996" bottom="0.78740157499999996"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07"/>
  <sheetViews>
    <sheetView showGridLines="0"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x14ac:dyDescent="0.3">
      <c r="A1" s="95" t="s">
        <v>182</v>
      </c>
      <c r="B1" s="95"/>
      <c r="C1" s="96"/>
      <c r="D1" s="95"/>
      <c r="E1" s="95"/>
      <c r="F1" s="95"/>
      <c r="G1" s="95"/>
      <c r="H1" s="54"/>
      <c r="I1" s="54"/>
      <c r="J1" s="54"/>
    </row>
    <row r="2" spans="1:60" ht="13.8" thickTop="1" x14ac:dyDescent="0.25">
      <c r="A2" s="55" t="s">
        <v>31</v>
      </c>
      <c r="B2" s="56" t="s">
        <v>42</v>
      </c>
      <c r="C2" s="211" t="s">
        <v>43</v>
      </c>
      <c r="D2" s="97"/>
      <c r="E2" s="97"/>
      <c r="F2" s="97"/>
      <c r="G2" s="98"/>
      <c r="H2" s="54"/>
      <c r="I2" s="54"/>
      <c r="J2" s="54"/>
    </row>
    <row r="3" spans="1:60" x14ac:dyDescent="0.25">
      <c r="A3" s="57" t="s">
        <v>32</v>
      </c>
      <c r="B3" s="58" t="s">
        <v>65</v>
      </c>
      <c r="C3" s="212" t="s">
        <v>66</v>
      </c>
      <c r="D3" s="99"/>
      <c r="E3" s="99"/>
      <c r="F3" s="99"/>
      <c r="G3" s="100"/>
      <c r="H3" s="54"/>
      <c r="I3" s="54"/>
      <c r="J3" s="54"/>
    </row>
    <row r="4" spans="1:60" ht="13.8" thickBot="1" x14ac:dyDescent="0.3">
      <c r="A4" s="198" t="s">
        <v>33</v>
      </c>
      <c r="B4" s="199" t="s">
        <v>180</v>
      </c>
      <c r="C4" s="213" t="s">
        <v>181</v>
      </c>
      <c r="D4" s="200"/>
      <c r="E4" s="200"/>
      <c r="F4" s="200"/>
      <c r="G4" s="201"/>
      <c r="H4" s="54"/>
      <c r="I4" s="54"/>
      <c r="J4" s="54"/>
    </row>
    <row r="5" spans="1:60" ht="14.4" thickTop="1" thickBot="1" x14ac:dyDescent="0.3">
      <c r="A5" s="54"/>
      <c r="B5" s="61"/>
      <c r="C5" s="62"/>
      <c r="D5" s="63"/>
      <c r="E5" s="54"/>
      <c r="F5" s="54"/>
      <c r="G5" s="54"/>
      <c r="H5" s="54"/>
      <c r="I5" s="54"/>
      <c r="J5" s="54"/>
    </row>
    <row r="6" spans="1:60" ht="27.6" thickTop="1" thickBot="1" x14ac:dyDescent="0.3">
      <c r="A6" s="202" t="s">
        <v>34</v>
      </c>
      <c r="B6" s="205" t="s">
        <v>35</v>
      </c>
      <c r="C6" s="206" t="s">
        <v>36</v>
      </c>
      <c r="D6" s="203" t="s">
        <v>37</v>
      </c>
      <c r="E6" s="204" t="s">
        <v>38</v>
      </c>
      <c r="F6" s="207" t="s">
        <v>39</v>
      </c>
      <c r="G6" s="242" t="s">
        <v>40</v>
      </c>
      <c r="H6" s="243" t="s">
        <v>127</v>
      </c>
      <c r="I6" s="215" t="s">
        <v>128</v>
      </c>
      <c r="J6" s="54"/>
    </row>
    <row r="7" spans="1:60" x14ac:dyDescent="0.25">
      <c r="A7" s="244"/>
      <c r="B7" s="245" t="s">
        <v>129</v>
      </c>
      <c r="C7" s="246" t="s">
        <v>130</v>
      </c>
      <c r="D7" s="246"/>
      <c r="E7" s="247"/>
      <c r="F7" s="248"/>
      <c r="G7" s="248"/>
      <c r="H7" s="249"/>
      <c r="I7" s="250"/>
      <c r="J7" s="54"/>
    </row>
    <row r="8" spans="1:60" x14ac:dyDescent="0.25">
      <c r="A8" s="238" t="s">
        <v>131</v>
      </c>
      <c r="B8" s="216" t="s">
        <v>183</v>
      </c>
      <c r="C8" s="263" t="s">
        <v>184</v>
      </c>
      <c r="D8" s="218"/>
      <c r="E8" s="222"/>
      <c r="F8" s="226">
        <f>SUM(G9:G32)</f>
        <v>0</v>
      </c>
      <c r="G8" s="227"/>
      <c r="H8" s="228"/>
      <c r="I8" s="240"/>
      <c r="J8" s="54"/>
    </row>
    <row r="9" spans="1:60" outlineLevel="1" x14ac:dyDescent="0.25">
      <c r="A9" s="239"/>
      <c r="B9" s="214" t="s">
        <v>185</v>
      </c>
      <c r="C9" s="264"/>
      <c r="D9" s="219"/>
      <c r="E9" s="223"/>
      <c r="F9" s="229"/>
      <c r="G9" s="230"/>
      <c r="H9" s="231"/>
      <c r="I9" s="241"/>
      <c r="J9" s="208"/>
      <c r="K9" s="209">
        <v>1</v>
      </c>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21" outlineLevel="1" x14ac:dyDescent="0.25">
      <c r="A10" s="239"/>
      <c r="B10" s="271" t="s">
        <v>186</v>
      </c>
      <c r="C10" s="286"/>
      <c r="D10" s="275"/>
      <c r="E10" s="276"/>
      <c r="F10" s="277"/>
      <c r="G10" s="274"/>
      <c r="H10" s="231"/>
      <c r="I10" s="241"/>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10" t="str">
        <f>B10</f>
        <v>s odstraněním kořenů a s případným nutným odklizením křovin a stromů na hromady na vzdálenost do 50 m nebo s naložením na dopravní prostředek, do sklonu terénu 1 : 5,</v>
      </c>
      <c r="BA10" s="209"/>
      <c r="BB10" s="209"/>
      <c r="BC10" s="209"/>
      <c r="BD10" s="209"/>
      <c r="BE10" s="209"/>
      <c r="BF10" s="209"/>
      <c r="BG10" s="209"/>
      <c r="BH10" s="209"/>
    </row>
    <row r="11" spans="1:60" outlineLevel="1" x14ac:dyDescent="0.25">
      <c r="A11" s="239">
        <v>1</v>
      </c>
      <c r="B11" s="217" t="s">
        <v>187</v>
      </c>
      <c r="C11" s="265" t="s">
        <v>188</v>
      </c>
      <c r="D11" s="220" t="s">
        <v>189</v>
      </c>
      <c r="E11" s="224">
        <v>50</v>
      </c>
      <c r="F11" s="233"/>
      <c r="G11" s="232">
        <f>E11*F11</f>
        <v>0</v>
      </c>
      <c r="H11" s="231" t="s">
        <v>190</v>
      </c>
      <c r="I11" s="241" t="s">
        <v>139</v>
      </c>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v>21</v>
      </c>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5">
      <c r="A12" s="239"/>
      <c r="B12" s="217"/>
      <c r="C12" s="287" t="s">
        <v>539</v>
      </c>
      <c r="D12" s="272"/>
      <c r="E12" s="273">
        <v>50</v>
      </c>
      <c r="F12" s="232"/>
      <c r="G12" s="232"/>
      <c r="H12" s="231"/>
      <c r="I12" s="241"/>
      <c r="J12" s="208"/>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39"/>
      <c r="B13" s="271" t="s">
        <v>206</v>
      </c>
      <c r="C13" s="286"/>
      <c r="D13" s="275"/>
      <c r="E13" s="276"/>
      <c r="F13" s="277"/>
      <c r="G13" s="274"/>
      <c r="H13" s="231"/>
      <c r="I13" s="241"/>
      <c r="J13" s="208"/>
      <c r="K13" s="209">
        <v>1</v>
      </c>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39"/>
      <c r="B14" s="271" t="s">
        <v>207</v>
      </c>
      <c r="C14" s="286"/>
      <c r="D14" s="275"/>
      <c r="E14" s="276"/>
      <c r="F14" s="277"/>
      <c r="G14" s="274"/>
      <c r="H14" s="231"/>
      <c r="I14" s="241"/>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39"/>
      <c r="B15" s="271" t="s">
        <v>208</v>
      </c>
      <c r="C15" s="286"/>
      <c r="D15" s="275"/>
      <c r="E15" s="276"/>
      <c r="F15" s="277"/>
      <c r="G15" s="274"/>
      <c r="H15" s="231"/>
      <c r="I15" s="241"/>
      <c r="J15" s="208"/>
      <c r="K15" s="209">
        <v>2</v>
      </c>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39">
        <v>2</v>
      </c>
      <c r="B16" s="217" t="s">
        <v>209</v>
      </c>
      <c r="C16" s="265" t="s">
        <v>210</v>
      </c>
      <c r="D16" s="220" t="s">
        <v>179</v>
      </c>
      <c r="E16" s="224">
        <v>18.047999999999998</v>
      </c>
      <c r="F16" s="233"/>
      <c r="G16" s="232">
        <f>E16*F16</f>
        <v>0</v>
      </c>
      <c r="H16" s="231" t="s">
        <v>190</v>
      </c>
      <c r="I16" s="241" t="s">
        <v>139</v>
      </c>
      <c r="J16" s="208"/>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v>21</v>
      </c>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5">
      <c r="A17" s="239"/>
      <c r="B17" s="217"/>
      <c r="C17" s="287" t="s">
        <v>540</v>
      </c>
      <c r="D17" s="272"/>
      <c r="E17" s="273">
        <v>18.047999999999998</v>
      </c>
      <c r="F17" s="232"/>
      <c r="G17" s="232"/>
      <c r="H17" s="231"/>
      <c r="I17" s="241"/>
      <c r="J17" s="208"/>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39"/>
      <c r="B18" s="271" t="s">
        <v>213</v>
      </c>
      <c r="C18" s="286"/>
      <c r="D18" s="275"/>
      <c r="E18" s="276"/>
      <c r="F18" s="277"/>
      <c r="G18" s="274"/>
      <c r="H18" s="231"/>
      <c r="I18" s="241"/>
      <c r="J18" s="208"/>
      <c r="K18" s="209">
        <v>1</v>
      </c>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ht="21" outlineLevel="1" x14ac:dyDescent="0.25">
      <c r="A19" s="239"/>
      <c r="B19" s="271" t="s">
        <v>214</v>
      </c>
      <c r="C19" s="286"/>
      <c r="D19" s="275"/>
      <c r="E19" s="276"/>
      <c r="F19" s="277"/>
      <c r="G19" s="274"/>
      <c r="H19" s="231"/>
      <c r="I19" s="241"/>
      <c r="J19" s="208"/>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10" t="str">
        <f>B19</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A19" s="209"/>
      <c r="BB19" s="209"/>
      <c r="BC19" s="209"/>
      <c r="BD19" s="209"/>
      <c r="BE19" s="209"/>
      <c r="BF19" s="209"/>
      <c r="BG19" s="209"/>
      <c r="BH19" s="209"/>
    </row>
    <row r="20" spans="1:60" outlineLevel="1" x14ac:dyDescent="0.25">
      <c r="A20" s="239"/>
      <c r="B20" s="271" t="s">
        <v>215</v>
      </c>
      <c r="C20" s="286"/>
      <c r="D20" s="275"/>
      <c r="E20" s="276"/>
      <c r="F20" s="277"/>
      <c r="G20" s="274"/>
      <c r="H20" s="231"/>
      <c r="I20" s="241"/>
      <c r="J20" s="208"/>
      <c r="K20" s="209">
        <v>2</v>
      </c>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39">
        <v>3</v>
      </c>
      <c r="B21" s="217" t="s">
        <v>216</v>
      </c>
      <c r="C21" s="265" t="s">
        <v>217</v>
      </c>
      <c r="D21" s="220" t="s">
        <v>179</v>
      </c>
      <c r="E21" s="224">
        <v>24.6</v>
      </c>
      <c r="F21" s="233"/>
      <c r="G21" s="232">
        <f>E21*F21</f>
        <v>0</v>
      </c>
      <c r="H21" s="231" t="s">
        <v>190</v>
      </c>
      <c r="I21" s="241" t="s">
        <v>139</v>
      </c>
      <c r="J21" s="208"/>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v>21</v>
      </c>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39"/>
      <c r="B22" s="217"/>
      <c r="C22" s="287" t="s">
        <v>541</v>
      </c>
      <c r="D22" s="272"/>
      <c r="E22" s="273">
        <v>24.6</v>
      </c>
      <c r="F22" s="232"/>
      <c r="G22" s="232"/>
      <c r="H22" s="231"/>
      <c r="I22" s="241"/>
      <c r="J22" s="208"/>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39"/>
      <c r="B23" s="271" t="s">
        <v>222</v>
      </c>
      <c r="C23" s="286"/>
      <c r="D23" s="275"/>
      <c r="E23" s="276"/>
      <c r="F23" s="277"/>
      <c r="G23" s="274"/>
      <c r="H23" s="231"/>
      <c r="I23" s="241"/>
      <c r="J23" s="208"/>
      <c r="K23" s="209">
        <v>1</v>
      </c>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39"/>
      <c r="B24" s="271" t="s">
        <v>223</v>
      </c>
      <c r="C24" s="286"/>
      <c r="D24" s="275"/>
      <c r="E24" s="276"/>
      <c r="F24" s="277"/>
      <c r="G24" s="274"/>
      <c r="H24" s="231"/>
      <c r="I24" s="241"/>
      <c r="J24" s="208"/>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5">
      <c r="A25" s="239">
        <v>4</v>
      </c>
      <c r="B25" s="217" t="s">
        <v>224</v>
      </c>
      <c r="C25" s="265" t="s">
        <v>225</v>
      </c>
      <c r="D25" s="220" t="s">
        <v>179</v>
      </c>
      <c r="E25" s="224">
        <v>11.28</v>
      </c>
      <c r="F25" s="233"/>
      <c r="G25" s="232">
        <f>E25*F25</f>
        <v>0</v>
      </c>
      <c r="H25" s="231" t="s">
        <v>190</v>
      </c>
      <c r="I25" s="241" t="s">
        <v>139</v>
      </c>
      <c r="J25" s="208"/>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v>21</v>
      </c>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5">
      <c r="A26" s="239"/>
      <c r="B26" s="217"/>
      <c r="C26" s="287" t="s">
        <v>542</v>
      </c>
      <c r="D26" s="272"/>
      <c r="E26" s="273">
        <v>11.28</v>
      </c>
      <c r="F26" s="232"/>
      <c r="G26" s="232"/>
      <c r="H26" s="231"/>
      <c r="I26" s="241"/>
      <c r="J26" s="208"/>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39"/>
      <c r="B27" s="271" t="s">
        <v>232</v>
      </c>
      <c r="C27" s="286"/>
      <c r="D27" s="275"/>
      <c r="E27" s="276"/>
      <c r="F27" s="277"/>
      <c r="G27" s="274"/>
      <c r="H27" s="231"/>
      <c r="I27" s="241"/>
      <c r="J27" s="208"/>
      <c r="K27" s="209">
        <v>1</v>
      </c>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39"/>
      <c r="B28" s="271" t="s">
        <v>233</v>
      </c>
      <c r="C28" s="286"/>
      <c r="D28" s="275"/>
      <c r="E28" s="276"/>
      <c r="F28" s="277"/>
      <c r="G28" s="274"/>
      <c r="H28" s="231"/>
      <c r="I28" s="241"/>
      <c r="J28" s="208"/>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39">
        <v>5</v>
      </c>
      <c r="B29" s="217" t="s">
        <v>234</v>
      </c>
      <c r="C29" s="265" t="s">
        <v>235</v>
      </c>
      <c r="D29" s="220" t="s">
        <v>189</v>
      </c>
      <c r="E29" s="224">
        <v>606.20000000000005</v>
      </c>
      <c r="F29" s="233"/>
      <c r="G29" s="232">
        <f>E29*F29</f>
        <v>0</v>
      </c>
      <c r="H29" s="231" t="s">
        <v>236</v>
      </c>
      <c r="I29" s="241" t="s">
        <v>139</v>
      </c>
      <c r="J29" s="208"/>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v>21</v>
      </c>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5">
      <c r="A30" s="239"/>
      <c r="B30" s="217"/>
      <c r="C30" s="287" t="s">
        <v>543</v>
      </c>
      <c r="D30" s="272"/>
      <c r="E30" s="273">
        <v>606.20000000000005</v>
      </c>
      <c r="F30" s="232"/>
      <c r="G30" s="232"/>
      <c r="H30" s="231"/>
      <c r="I30" s="241"/>
      <c r="J30" s="208"/>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5">
      <c r="A31" s="239">
        <v>6</v>
      </c>
      <c r="B31" s="217" t="s">
        <v>245</v>
      </c>
      <c r="C31" s="265" t="s">
        <v>246</v>
      </c>
      <c r="D31" s="220" t="s">
        <v>189</v>
      </c>
      <c r="E31" s="224">
        <v>606.20000000000005</v>
      </c>
      <c r="F31" s="233"/>
      <c r="G31" s="232">
        <f>E31*F31</f>
        <v>0</v>
      </c>
      <c r="H31" s="231"/>
      <c r="I31" s="241" t="s">
        <v>240</v>
      </c>
      <c r="J31" s="208"/>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v>21</v>
      </c>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5">
      <c r="A32" s="239"/>
      <c r="B32" s="217"/>
      <c r="C32" s="287" t="s">
        <v>543</v>
      </c>
      <c r="D32" s="272"/>
      <c r="E32" s="273">
        <v>606.20000000000005</v>
      </c>
      <c r="F32" s="232"/>
      <c r="G32" s="232"/>
      <c r="H32" s="231"/>
      <c r="I32" s="241"/>
      <c r="J32" s="208"/>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x14ac:dyDescent="0.25">
      <c r="A33" s="238" t="s">
        <v>131</v>
      </c>
      <c r="B33" s="216" t="s">
        <v>247</v>
      </c>
      <c r="C33" s="263" t="s">
        <v>248</v>
      </c>
      <c r="D33" s="218"/>
      <c r="E33" s="222"/>
      <c r="F33" s="236">
        <f>SUM(G34:G43)</f>
        <v>0</v>
      </c>
      <c r="G33" s="237"/>
      <c r="H33" s="228"/>
      <c r="I33" s="240"/>
      <c r="J33" s="54"/>
    </row>
    <row r="34" spans="1:60" outlineLevel="1" x14ac:dyDescent="0.25">
      <c r="A34" s="239"/>
      <c r="B34" s="214" t="s">
        <v>258</v>
      </c>
      <c r="C34" s="264"/>
      <c r="D34" s="219"/>
      <c r="E34" s="223"/>
      <c r="F34" s="229"/>
      <c r="G34" s="230"/>
      <c r="H34" s="231"/>
      <c r="I34" s="241"/>
      <c r="J34" s="208"/>
      <c r="K34" s="209">
        <v>1</v>
      </c>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39"/>
      <c r="B35" s="271" t="s">
        <v>259</v>
      </c>
      <c r="C35" s="286"/>
      <c r="D35" s="275"/>
      <c r="E35" s="276"/>
      <c r="F35" s="277"/>
      <c r="G35" s="274"/>
      <c r="H35" s="231"/>
      <c r="I35" s="241"/>
      <c r="J35" s="208"/>
      <c r="K35" s="209">
        <v>2</v>
      </c>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39">
        <v>7</v>
      </c>
      <c r="B36" s="217" t="s">
        <v>260</v>
      </c>
      <c r="C36" s="265" t="s">
        <v>261</v>
      </c>
      <c r="D36" s="220" t="s">
        <v>179</v>
      </c>
      <c r="E36" s="224">
        <v>24.6</v>
      </c>
      <c r="F36" s="233"/>
      <c r="G36" s="232">
        <f>E36*F36</f>
        <v>0</v>
      </c>
      <c r="H36" s="231" t="s">
        <v>253</v>
      </c>
      <c r="I36" s="241" t="s">
        <v>139</v>
      </c>
      <c r="J36" s="208"/>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v>21</v>
      </c>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39"/>
      <c r="B37" s="217"/>
      <c r="C37" s="287" t="s">
        <v>541</v>
      </c>
      <c r="D37" s="272"/>
      <c r="E37" s="273">
        <v>24.6</v>
      </c>
      <c r="F37" s="232"/>
      <c r="G37" s="232"/>
      <c r="H37" s="231"/>
      <c r="I37" s="241"/>
      <c r="J37" s="208"/>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39"/>
      <c r="B38" s="271" t="s">
        <v>263</v>
      </c>
      <c r="C38" s="286"/>
      <c r="D38" s="275"/>
      <c r="E38" s="276"/>
      <c r="F38" s="277"/>
      <c r="G38" s="274"/>
      <c r="H38" s="231"/>
      <c r="I38" s="241"/>
      <c r="J38" s="208"/>
      <c r="K38" s="209">
        <v>1</v>
      </c>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ht="21" outlineLevel="1" x14ac:dyDescent="0.25">
      <c r="A39" s="239"/>
      <c r="B39" s="271" t="s">
        <v>264</v>
      </c>
      <c r="C39" s="286"/>
      <c r="D39" s="275"/>
      <c r="E39" s="276"/>
      <c r="F39" s="277"/>
      <c r="G39" s="274"/>
      <c r="H39" s="231"/>
      <c r="I39" s="241"/>
      <c r="J39" s="208"/>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10" t="str">
        <f>B39</f>
        <v>bednění svislé nebo šikmé (odkloněné), půdorysně přímé nebo zalomené, stěn základových patek ve volných nebo zapažených jámách, rýhách, šachtách, včetně případných vzpěr,</v>
      </c>
      <c r="BA39" s="209"/>
      <c r="BB39" s="209"/>
      <c r="BC39" s="209"/>
      <c r="BD39" s="209"/>
      <c r="BE39" s="209"/>
      <c r="BF39" s="209"/>
      <c r="BG39" s="209"/>
      <c r="BH39" s="209"/>
    </row>
    <row r="40" spans="1:60" outlineLevel="1" x14ac:dyDescent="0.25">
      <c r="A40" s="239">
        <v>8</v>
      </c>
      <c r="B40" s="217" t="s">
        <v>265</v>
      </c>
      <c r="C40" s="265" t="s">
        <v>266</v>
      </c>
      <c r="D40" s="220" t="s">
        <v>189</v>
      </c>
      <c r="E40" s="224">
        <v>33.6</v>
      </c>
      <c r="F40" s="233"/>
      <c r="G40" s="232">
        <f>E40*F40</f>
        <v>0</v>
      </c>
      <c r="H40" s="231" t="s">
        <v>253</v>
      </c>
      <c r="I40" s="241" t="s">
        <v>139</v>
      </c>
      <c r="J40" s="208"/>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v>21</v>
      </c>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39"/>
      <c r="B41" s="217"/>
      <c r="C41" s="287" t="s">
        <v>544</v>
      </c>
      <c r="D41" s="272"/>
      <c r="E41" s="273">
        <v>33.6</v>
      </c>
      <c r="F41" s="232"/>
      <c r="G41" s="232"/>
      <c r="H41" s="231"/>
      <c r="I41" s="241"/>
      <c r="J41" s="208"/>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39">
        <v>9</v>
      </c>
      <c r="B42" s="217" t="s">
        <v>268</v>
      </c>
      <c r="C42" s="265" t="s">
        <v>269</v>
      </c>
      <c r="D42" s="220" t="s">
        <v>189</v>
      </c>
      <c r="E42" s="224">
        <v>33.6</v>
      </c>
      <c r="F42" s="233"/>
      <c r="G42" s="232">
        <f>E42*F42</f>
        <v>0</v>
      </c>
      <c r="H42" s="231" t="s">
        <v>253</v>
      </c>
      <c r="I42" s="241" t="s">
        <v>139</v>
      </c>
      <c r="J42" s="208"/>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v>21</v>
      </c>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39"/>
      <c r="B43" s="217"/>
      <c r="C43" s="287" t="s">
        <v>544</v>
      </c>
      <c r="D43" s="272"/>
      <c r="E43" s="273">
        <v>33.6</v>
      </c>
      <c r="F43" s="232"/>
      <c r="G43" s="232"/>
      <c r="H43" s="231"/>
      <c r="I43" s="241"/>
      <c r="J43" s="208"/>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x14ac:dyDescent="0.25">
      <c r="A44" s="238" t="s">
        <v>131</v>
      </c>
      <c r="B44" s="216" t="s">
        <v>288</v>
      </c>
      <c r="C44" s="263" t="s">
        <v>289</v>
      </c>
      <c r="D44" s="218"/>
      <c r="E44" s="222"/>
      <c r="F44" s="236">
        <f>SUM(G45:G54)</f>
        <v>0</v>
      </c>
      <c r="G44" s="237"/>
      <c r="H44" s="228"/>
      <c r="I44" s="240"/>
      <c r="J44" s="54"/>
    </row>
    <row r="45" spans="1:60" outlineLevel="1" x14ac:dyDescent="0.25">
      <c r="A45" s="239"/>
      <c r="B45" s="214" t="s">
        <v>290</v>
      </c>
      <c r="C45" s="264"/>
      <c r="D45" s="219"/>
      <c r="E45" s="223"/>
      <c r="F45" s="229"/>
      <c r="G45" s="230"/>
      <c r="H45" s="231"/>
      <c r="I45" s="241"/>
      <c r="J45" s="208"/>
      <c r="K45" s="209">
        <v>1</v>
      </c>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5">
      <c r="A46" s="239"/>
      <c r="B46" s="271" t="s">
        <v>291</v>
      </c>
      <c r="C46" s="286"/>
      <c r="D46" s="275"/>
      <c r="E46" s="276"/>
      <c r="F46" s="277"/>
      <c r="G46" s="274"/>
      <c r="H46" s="231"/>
      <c r="I46" s="241"/>
      <c r="J46" s="208"/>
      <c r="K46" s="209">
        <v>2</v>
      </c>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5">
      <c r="A47" s="239">
        <v>10</v>
      </c>
      <c r="B47" s="217" t="s">
        <v>292</v>
      </c>
      <c r="C47" s="265" t="s">
        <v>293</v>
      </c>
      <c r="D47" s="220" t="s">
        <v>274</v>
      </c>
      <c r="E47" s="224">
        <v>0.72599999999999998</v>
      </c>
      <c r="F47" s="233"/>
      <c r="G47" s="232">
        <f>E47*F47</f>
        <v>0</v>
      </c>
      <c r="H47" s="231" t="s">
        <v>253</v>
      </c>
      <c r="I47" s="241" t="s">
        <v>139</v>
      </c>
      <c r="J47" s="208"/>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v>21</v>
      </c>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5">
      <c r="A48" s="239"/>
      <c r="B48" s="217"/>
      <c r="C48" s="287" t="s">
        <v>545</v>
      </c>
      <c r="D48" s="272"/>
      <c r="E48" s="273">
        <v>0.73</v>
      </c>
      <c r="F48" s="232"/>
      <c r="G48" s="232"/>
      <c r="H48" s="231"/>
      <c r="I48" s="241"/>
      <c r="J48" s="208"/>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39">
        <v>11</v>
      </c>
      <c r="B49" s="217" t="s">
        <v>310</v>
      </c>
      <c r="C49" s="265" t="s">
        <v>311</v>
      </c>
      <c r="D49" s="220" t="s">
        <v>204</v>
      </c>
      <c r="E49" s="224">
        <v>120</v>
      </c>
      <c r="F49" s="233"/>
      <c r="G49" s="232">
        <f>E49*F49</f>
        <v>0</v>
      </c>
      <c r="H49" s="231"/>
      <c r="I49" s="241" t="s">
        <v>240</v>
      </c>
      <c r="J49" s="208"/>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v>21</v>
      </c>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39"/>
      <c r="B50" s="217"/>
      <c r="C50" s="287" t="s">
        <v>546</v>
      </c>
      <c r="D50" s="272"/>
      <c r="E50" s="273">
        <v>120</v>
      </c>
      <c r="F50" s="232"/>
      <c r="G50" s="232"/>
      <c r="H50" s="231"/>
      <c r="I50" s="241"/>
      <c r="J50" s="208"/>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5">
      <c r="A51" s="239">
        <v>12</v>
      </c>
      <c r="B51" s="217" t="s">
        <v>313</v>
      </c>
      <c r="C51" s="265" t="s">
        <v>314</v>
      </c>
      <c r="D51" s="220" t="s">
        <v>284</v>
      </c>
      <c r="E51" s="224">
        <v>60</v>
      </c>
      <c r="F51" s="233"/>
      <c r="G51" s="232">
        <f>E51*F51</f>
        <v>0</v>
      </c>
      <c r="H51" s="231"/>
      <c r="I51" s="241" t="s">
        <v>240</v>
      </c>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v>21</v>
      </c>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5">
      <c r="A52" s="239"/>
      <c r="B52" s="217"/>
      <c r="C52" s="287" t="s">
        <v>547</v>
      </c>
      <c r="D52" s="272"/>
      <c r="E52" s="273">
        <v>60</v>
      </c>
      <c r="F52" s="232"/>
      <c r="G52" s="232"/>
      <c r="H52" s="231"/>
      <c r="I52" s="241"/>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39">
        <v>13</v>
      </c>
      <c r="B53" s="217" t="s">
        <v>316</v>
      </c>
      <c r="C53" s="265" t="s">
        <v>317</v>
      </c>
      <c r="D53" s="220" t="s">
        <v>189</v>
      </c>
      <c r="E53" s="224">
        <v>96</v>
      </c>
      <c r="F53" s="233"/>
      <c r="G53" s="232">
        <f>E53*F53</f>
        <v>0</v>
      </c>
      <c r="H53" s="231"/>
      <c r="I53" s="241" t="s">
        <v>240</v>
      </c>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9"/>
      <c r="AL53" s="209"/>
      <c r="AM53" s="209">
        <v>21</v>
      </c>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39"/>
      <c r="B54" s="217"/>
      <c r="C54" s="287" t="s">
        <v>548</v>
      </c>
      <c r="D54" s="272"/>
      <c r="E54" s="273">
        <v>96</v>
      </c>
      <c r="F54" s="232"/>
      <c r="G54" s="232"/>
      <c r="H54" s="231"/>
      <c r="I54" s="241"/>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x14ac:dyDescent="0.25">
      <c r="A55" s="238" t="s">
        <v>131</v>
      </c>
      <c r="B55" s="216" t="s">
        <v>342</v>
      </c>
      <c r="C55" s="263" t="s">
        <v>343</v>
      </c>
      <c r="D55" s="218"/>
      <c r="E55" s="222"/>
      <c r="F55" s="236">
        <f>SUM(G56:G58)</f>
        <v>0</v>
      </c>
      <c r="G55" s="237"/>
      <c r="H55" s="228"/>
      <c r="I55" s="240"/>
    </row>
    <row r="56" spans="1:60" outlineLevel="1" x14ac:dyDescent="0.25">
      <c r="A56" s="239"/>
      <c r="B56" s="214" t="s">
        <v>344</v>
      </c>
      <c r="C56" s="264"/>
      <c r="D56" s="219"/>
      <c r="E56" s="223"/>
      <c r="F56" s="229"/>
      <c r="G56" s="230"/>
      <c r="H56" s="231"/>
      <c r="I56" s="241"/>
      <c r="J56" s="209"/>
      <c r="K56" s="209">
        <v>1</v>
      </c>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5">
      <c r="A57" s="239">
        <v>14</v>
      </c>
      <c r="B57" s="217" t="s">
        <v>345</v>
      </c>
      <c r="C57" s="265" t="s">
        <v>346</v>
      </c>
      <c r="D57" s="220" t="s">
        <v>189</v>
      </c>
      <c r="E57" s="224">
        <v>120</v>
      </c>
      <c r="F57" s="233"/>
      <c r="G57" s="232">
        <f>E57*F57</f>
        <v>0</v>
      </c>
      <c r="H57" s="231" t="s">
        <v>347</v>
      </c>
      <c r="I57" s="241" t="s">
        <v>139</v>
      </c>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v>21</v>
      </c>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5">
      <c r="A58" s="239"/>
      <c r="B58" s="217"/>
      <c r="C58" s="287" t="s">
        <v>549</v>
      </c>
      <c r="D58" s="272"/>
      <c r="E58" s="273">
        <v>120</v>
      </c>
      <c r="F58" s="232"/>
      <c r="G58" s="232"/>
      <c r="H58" s="231"/>
      <c r="I58" s="241"/>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x14ac:dyDescent="0.25">
      <c r="A59" s="238" t="s">
        <v>131</v>
      </c>
      <c r="B59" s="216" t="s">
        <v>355</v>
      </c>
      <c r="C59" s="263" t="s">
        <v>356</v>
      </c>
      <c r="D59" s="218"/>
      <c r="E59" s="222"/>
      <c r="F59" s="236">
        <f>SUM(G60:G66)</f>
        <v>0</v>
      </c>
      <c r="G59" s="237"/>
      <c r="H59" s="228"/>
      <c r="I59" s="240"/>
    </row>
    <row r="60" spans="1:60" outlineLevel="1" x14ac:dyDescent="0.25">
      <c r="A60" s="239"/>
      <c r="B60" s="214" t="s">
        <v>550</v>
      </c>
      <c r="C60" s="264"/>
      <c r="D60" s="219"/>
      <c r="E60" s="223"/>
      <c r="F60" s="229"/>
      <c r="G60" s="230"/>
      <c r="H60" s="231"/>
      <c r="I60" s="241"/>
      <c r="J60" s="209"/>
      <c r="K60" s="209">
        <v>1</v>
      </c>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ht="21" outlineLevel="1" x14ac:dyDescent="0.25">
      <c r="A61" s="239"/>
      <c r="B61" s="271" t="s">
        <v>551</v>
      </c>
      <c r="C61" s="286"/>
      <c r="D61" s="275"/>
      <c r="E61" s="276"/>
      <c r="F61" s="277"/>
      <c r="G61" s="274"/>
      <c r="H61" s="231"/>
      <c r="I61" s="241"/>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09"/>
      <c r="AL61" s="209"/>
      <c r="AM61" s="209"/>
      <c r="AN61" s="209"/>
      <c r="AO61" s="209"/>
      <c r="AP61" s="209"/>
      <c r="AQ61" s="209"/>
      <c r="AR61" s="209"/>
      <c r="AS61" s="209"/>
      <c r="AT61" s="209"/>
      <c r="AU61" s="209"/>
      <c r="AV61" s="209"/>
      <c r="AW61" s="209"/>
      <c r="AX61" s="209"/>
      <c r="AY61" s="209"/>
      <c r="AZ61" s="210" t="str">
        <f>B61</f>
        <v>nebo vybourání otvorů průřezové plochy přes 4 m2 ve zdivu z betonu prostého, včetně pomocného lešení o výšce podlahy do 1900 mm a pro zatížení do 1,5 kPa  (150 kg/m2),</v>
      </c>
      <c r="BA61" s="209"/>
      <c r="BB61" s="209"/>
      <c r="BC61" s="209"/>
      <c r="BD61" s="209"/>
      <c r="BE61" s="209"/>
      <c r="BF61" s="209"/>
      <c r="BG61" s="209"/>
      <c r="BH61" s="209"/>
    </row>
    <row r="62" spans="1:60" outlineLevel="1" x14ac:dyDescent="0.25">
      <c r="A62" s="239">
        <v>15</v>
      </c>
      <c r="B62" s="217" t="s">
        <v>552</v>
      </c>
      <c r="C62" s="265" t="s">
        <v>553</v>
      </c>
      <c r="D62" s="220" t="s">
        <v>179</v>
      </c>
      <c r="E62" s="224">
        <v>9.24</v>
      </c>
      <c r="F62" s="233"/>
      <c r="G62" s="232">
        <f>E62*F62</f>
        <v>0</v>
      </c>
      <c r="H62" s="231" t="s">
        <v>361</v>
      </c>
      <c r="I62" s="241" t="s">
        <v>139</v>
      </c>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09"/>
      <c r="AL62" s="209"/>
      <c r="AM62" s="209">
        <v>21</v>
      </c>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39"/>
      <c r="B63" s="217"/>
      <c r="C63" s="287" t="s">
        <v>554</v>
      </c>
      <c r="D63" s="272"/>
      <c r="E63" s="273">
        <v>9.24</v>
      </c>
      <c r="F63" s="232"/>
      <c r="G63" s="232"/>
      <c r="H63" s="231"/>
      <c r="I63" s="241"/>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5">
      <c r="A64" s="239"/>
      <c r="B64" s="271" t="s">
        <v>369</v>
      </c>
      <c r="C64" s="286"/>
      <c r="D64" s="275"/>
      <c r="E64" s="276"/>
      <c r="F64" s="277"/>
      <c r="G64" s="274"/>
      <c r="H64" s="231"/>
      <c r="I64" s="241"/>
      <c r="J64" s="209"/>
      <c r="K64" s="209">
        <v>1</v>
      </c>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39">
        <v>16</v>
      </c>
      <c r="B65" s="217" t="s">
        <v>370</v>
      </c>
      <c r="C65" s="265" t="s">
        <v>371</v>
      </c>
      <c r="D65" s="220" t="s">
        <v>204</v>
      </c>
      <c r="E65" s="224">
        <v>308</v>
      </c>
      <c r="F65" s="233"/>
      <c r="G65" s="232">
        <f>E65*F65</f>
        <v>0</v>
      </c>
      <c r="H65" s="231" t="s">
        <v>372</v>
      </c>
      <c r="I65" s="241" t="s">
        <v>139</v>
      </c>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09"/>
      <c r="AL65" s="209"/>
      <c r="AM65" s="209">
        <v>21</v>
      </c>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39"/>
      <c r="B66" s="217"/>
      <c r="C66" s="287" t="s">
        <v>555</v>
      </c>
      <c r="D66" s="272"/>
      <c r="E66" s="273">
        <v>308</v>
      </c>
      <c r="F66" s="232"/>
      <c r="G66" s="232"/>
      <c r="H66" s="231"/>
      <c r="I66" s="241"/>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x14ac:dyDescent="0.25">
      <c r="A67" s="238" t="s">
        <v>131</v>
      </c>
      <c r="B67" s="216" t="s">
        <v>379</v>
      </c>
      <c r="C67" s="263" t="s">
        <v>380</v>
      </c>
      <c r="D67" s="218"/>
      <c r="E67" s="222"/>
      <c r="F67" s="236">
        <f>SUM(G68:G71)</f>
        <v>0</v>
      </c>
      <c r="G67" s="237"/>
      <c r="H67" s="228"/>
      <c r="I67" s="240"/>
    </row>
    <row r="68" spans="1:60" outlineLevel="1" x14ac:dyDescent="0.25">
      <c r="A68" s="239"/>
      <c r="B68" s="214" t="s">
        <v>381</v>
      </c>
      <c r="C68" s="264"/>
      <c r="D68" s="219"/>
      <c r="E68" s="223"/>
      <c r="F68" s="229"/>
      <c r="G68" s="230"/>
      <c r="H68" s="231"/>
      <c r="I68" s="241"/>
      <c r="J68" s="209"/>
      <c r="K68" s="209">
        <v>1</v>
      </c>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39"/>
      <c r="B69" s="271" t="s">
        <v>382</v>
      </c>
      <c r="C69" s="286"/>
      <c r="D69" s="275"/>
      <c r="E69" s="276"/>
      <c r="F69" s="277"/>
      <c r="G69" s="274"/>
      <c r="H69" s="231"/>
      <c r="I69" s="241"/>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c r="AR69" s="209"/>
      <c r="AS69" s="209"/>
      <c r="AT69" s="209"/>
      <c r="AU69" s="209"/>
      <c r="AV69" s="209"/>
      <c r="AW69" s="209"/>
      <c r="AX69" s="209"/>
      <c r="AY69" s="209"/>
      <c r="AZ69" s="210" t="str">
        <f>B69</f>
        <v>na novostavbách a změnách objektů pro oplocení (815 2 JKSo), objekty zvláštní pro chov živočichů (815 3 JKSO), objekty pozemní různé (815 9 JKSO)</v>
      </c>
      <c r="BA69" s="209"/>
      <c r="BB69" s="209"/>
      <c r="BC69" s="209"/>
      <c r="BD69" s="209"/>
      <c r="BE69" s="209"/>
      <c r="BF69" s="209"/>
      <c r="BG69" s="209"/>
      <c r="BH69" s="209"/>
    </row>
    <row r="70" spans="1:60" outlineLevel="1" x14ac:dyDescent="0.25">
      <c r="A70" s="239"/>
      <c r="B70" s="271" t="s">
        <v>383</v>
      </c>
      <c r="C70" s="286"/>
      <c r="D70" s="275"/>
      <c r="E70" s="276"/>
      <c r="F70" s="277"/>
      <c r="G70" s="274"/>
      <c r="H70" s="231"/>
      <c r="I70" s="241"/>
      <c r="J70" s="209"/>
      <c r="K70" s="209">
        <v>2</v>
      </c>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5">
      <c r="A71" s="239">
        <v>17</v>
      </c>
      <c r="B71" s="217" t="s">
        <v>384</v>
      </c>
      <c r="C71" s="265" t="s">
        <v>385</v>
      </c>
      <c r="D71" s="220" t="s">
        <v>274</v>
      </c>
      <c r="E71" s="224">
        <v>268.75684999999999</v>
      </c>
      <c r="F71" s="233"/>
      <c r="G71" s="232">
        <f>E71*F71</f>
        <v>0</v>
      </c>
      <c r="H71" s="231" t="s">
        <v>386</v>
      </c>
      <c r="I71" s="241" t="s">
        <v>139</v>
      </c>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v>21</v>
      </c>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x14ac:dyDescent="0.25">
      <c r="A72" s="238" t="s">
        <v>131</v>
      </c>
      <c r="B72" s="216" t="s">
        <v>387</v>
      </c>
      <c r="C72" s="263" t="s">
        <v>388</v>
      </c>
      <c r="D72" s="218"/>
      <c r="E72" s="222"/>
      <c r="F72" s="236">
        <f>SUM(G73:G85)</f>
        <v>0</v>
      </c>
      <c r="G72" s="237"/>
      <c r="H72" s="228"/>
      <c r="I72" s="240"/>
    </row>
    <row r="73" spans="1:60" outlineLevel="1" x14ac:dyDescent="0.25">
      <c r="A73" s="239"/>
      <c r="B73" s="214" t="s">
        <v>389</v>
      </c>
      <c r="C73" s="264"/>
      <c r="D73" s="219"/>
      <c r="E73" s="223"/>
      <c r="F73" s="229"/>
      <c r="G73" s="230"/>
      <c r="H73" s="231"/>
      <c r="I73" s="241"/>
      <c r="J73" s="209"/>
      <c r="K73" s="209">
        <v>1</v>
      </c>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39"/>
      <c r="B74" s="271" t="s">
        <v>390</v>
      </c>
      <c r="C74" s="286"/>
      <c r="D74" s="275"/>
      <c r="E74" s="276"/>
      <c r="F74" s="277"/>
      <c r="G74" s="274"/>
      <c r="H74" s="231"/>
      <c r="I74" s="241"/>
      <c r="J74" s="209"/>
      <c r="K74" s="209">
        <v>2</v>
      </c>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39"/>
      <c r="B75" s="271" t="s">
        <v>391</v>
      </c>
      <c r="C75" s="286"/>
      <c r="D75" s="275"/>
      <c r="E75" s="276"/>
      <c r="F75" s="277"/>
      <c r="G75" s="274"/>
      <c r="H75" s="231"/>
      <c r="I75" s="241"/>
      <c r="J75" s="209"/>
      <c r="K75" s="209">
        <v>3</v>
      </c>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5">
      <c r="A76" s="239">
        <v>18</v>
      </c>
      <c r="B76" s="217" t="s">
        <v>392</v>
      </c>
      <c r="C76" s="265" t="s">
        <v>393</v>
      </c>
      <c r="D76" s="220" t="s">
        <v>189</v>
      </c>
      <c r="E76" s="224">
        <v>9.6</v>
      </c>
      <c r="F76" s="233"/>
      <c r="G76" s="232">
        <f>E76*F76</f>
        <v>0</v>
      </c>
      <c r="H76" s="231" t="s">
        <v>394</v>
      </c>
      <c r="I76" s="241" t="s">
        <v>139</v>
      </c>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v>21</v>
      </c>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5">
      <c r="A77" s="239"/>
      <c r="B77" s="217"/>
      <c r="C77" s="287" t="s">
        <v>556</v>
      </c>
      <c r="D77" s="272"/>
      <c r="E77" s="273">
        <v>9.6</v>
      </c>
      <c r="F77" s="232"/>
      <c r="G77" s="232"/>
      <c r="H77" s="231"/>
      <c r="I77" s="241"/>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5">
      <c r="A78" s="239"/>
      <c r="B78" s="271" t="s">
        <v>400</v>
      </c>
      <c r="C78" s="286"/>
      <c r="D78" s="275"/>
      <c r="E78" s="276"/>
      <c r="F78" s="277"/>
      <c r="G78" s="274"/>
      <c r="H78" s="231"/>
      <c r="I78" s="241"/>
      <c r="J78" s="209"/>
      <c r="K78" s="209">
        <v>1</v>
      </c>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39">
        <v>19</v>
      </c>
      <c r="B79" s="217" t="s">
        <v>401</v>
      </c>
      <c r="C79" s="265" t="s">
        <v>402</v>
      </c>
      <c r="D79" s="220" t="s">
        <v>189</v>
      </c>
      <c r="E79" s="224">
        <v>9.6</v>
      </c>
      <c r="F79" s="233"/>
      <c r="G79" s="232">
        <f>E79*F79</f>
        <v>0</v>
      </c>
      <c r="H79" s="231" t="s">
        <v>394</v>
      </c>
      <c r="I79" s="241" t="s">
        <v>139</v>
      </c>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v>21</v>
      </c>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39"/>
      <c r="B80" s="217"/>
      <c r="C80" s="287" t="s">
        <v>556</v>
      </c>
      <c r="D80" s="272"/>
      <c r="E80" s="273">
        <v>9.6</v>
      </c>
      <c r="F80" s="232"/>
      <c r="G80" s="232"/>
      <c r="H80" s="231"/>
      <c r="I80" s="241"/>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39">
        <v>20</v>
      </c>
      <c r="B81" s="217" t="s">
        <v>413</v>
      </c>
      <c r="C81" s="265" t="s">
        <v>414</v>
      </c>
      <c r="D81" s="220" t="s">
        <v>189</v>
      </c>
      <c r="E81" s="224">
        <v>11.04</v>
      </c>
      <c r="F81" s="233"/>
      <c r="G81" s="232">
        <f>E81*F81</f>
        <v>0</v>
      </c>
      <c r="H81" s="231"/>
      <c r="I81" s="241" t="s">
        <v>240</v>
      </c>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v>21</v>
      </c>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5">
      <c r="A82" s="239"/>
      <c r="B82" s="217"/>
      <c r="C82" s="287" t="s">
        <v>557</v>
      </c>
      <c r="D82" s="272"/>
      <c r="E82" s="273">
        <v>11.04</v>
      </c>
      <c r="F82" s="232"/>
      <c r="G82" s="232"/>
      <c r="H82" s="231"/>
      <c r="I82" s="241"/>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5">
      <c r="A83" s="239"/>
      <c r="B83" s="271" t="s">
        <v>417</v>
      </c>
      <c r="C83" s="286"/>
      <c r="D83" s="275"/>
      <c r="E83" s="276"/>
      <c r="F83" s="277"/>
      <c r="G83" s="274"/>
      <c r="H83" s="231"/>
      <c r="I83" s="241"/>
      <c r="J83" s="209"/>
      <c r="K83" s="209">
        <v>1</v>
      </c>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5">
      <c r="A84" s="239"/>
      <c r="B84" s="271" t="s">
        <v>418</v>
      </c>
      <c r="C84" s="286"/>
      <c r="D84" s="275"/>
      <c r="E84" s="276"/>
      <c r="F84" s="277"/>
      <c r="G84" s="274"/>
      <c r="H84" s="231"/>
      <c r="I84" s="241"/>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5">
      <c r="A85" s="239">
        <v>21</v>
      </c>
      <c r="B85" s="217" t="s">
        <v>419</v>
      </c>
      <c r="C85" s="265" t="s">
        <v>420</v>
      </c>
      <c r="D85" s="220" t="s">
        <v>73</v>
      </c>
      <c r="E85" s="224">
        <v>25.0656</v>
      </c>
      <c r="F85" s="233"/>
      <c r="G85" s="232">
        <f>E85*F85</f>
        <v>0</v>
      </c>
      <c r="H85" s="231" t="s">
        <v>394</v>
      </c>
      <c r="I85" s="241" t="s">
        <v>139</v>
      </c>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v>21</v>
      </c>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x14ac:dyDescent="0.25">
      <c r="A86" s="238" t="s">
        <v>131</v>
      </c>
      <c r="B86" s="216" t="s">
        <v>421</v>
      </c>
      <c r="C86" s="263" t="s">
        <v>422</v>
      </c>
      <c r="D86" s="218"/>
      <c r="E86" s="222"/>
      <c r="F86" s="236">
        <f>SUM(G87:G95)</f>
        <v>0</v>
      </c>
      <c r="G86" s="237"/>
      <c r="H86" s="228"/>
      <c r="I86" s="240"/>
    </row>
    <row r="87" spans="1:60" ht="20.399999999999999" outlineLevel="1" x14ac:dyDescent="0.25">
      <c r="A87" s="239">
        <v>22</v>
      </c>
      <c r="B87" s="217" t="s">
        <v>423</v>
      </c>
      <c r="C87" s="265" t="s">
        <v>558</v>
      </c>
      <c r="D87" s="220" t="s">
        <v>353</v>
      </c>
      <c r="E87" s="224">
        <v>59</v>
      </c>
      <c r="F87" s="233"/>
      <c r="G87" s="232">
        <f>E87*F87</f>
        <v>0</v>
      </c>
      <c r="H87" s="231"/>
      <c r="I87" s="241" t="s">
        <v>240</v>
      </c>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v>21</v>
      </c>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5">
      <c r="A88" s="239"/>
      <c r="B88" s="217"/>
      <c r="C88" s="287" t="s">
        <v>559</v>
      </c>
      <c r="D88" s="272"/>
      <c r="E88" s="273">
        <v>59</v>
      </c>
      <c r="F88" s="232"/>
      <c r="G88" s="232"/>
      <c r="H88" s="231"/>
      <c r="I88" s="241"/>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ht="20.399999999999999" outlineLevel="1" x14ac:dyDescent="0.25">
      <c r="A89" s="239">
        <v>23</v>
      </c>
      <c r="B89" s="217" t="s">
        <v>425</v>
      </c>
      <c r="C89" s="265" t="s">
        <v>560</v>
      </c>
      <c r="D89" s="220" t="s">
        <v>353</v>
      </c>
      <c r="E89" s="224">
        <v>1</v>
      </c>
      <c r="F89" s="233"/>
      <c r="G89" s="232">
        <f>E89*F89</f>
        <v>0</v>
      </c>
      <c r="H89" s="231"/>
      <c r="I89" s="241" t="s">
        <v>240</v>
      </c>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v>21</v>
      </c>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39"/>
      <c r="B90" s="217"/>
      <c r="C90" s="287" t="s">
        <v>183</v>
      </c>
      <c r="D90" s="272"/>
      <c r="E90" s="273">
        <v>1</v>
      </c>
      <c r="F90" s="232"/>
      <c r="G90" s="232"/>
      <c r="H90" s="231"/>
      <c r="I90" s="241"/>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5">
      <c r="A91" s="239">
        <v>24</v>
      </c>
      <c r="B91" s="217" t="s">
        <v>427</v>
      </c>
      <c r="C91" s="265" t="s">
        <v>561</v>
      </c>
      <c r="D91" s="220" t="s">
        <v>353</v>
      </c>
      <c r="E91" s="224">
        <v>1</v>
      </c>
      <c r="F91" s="233"/>
      <c r="G91" s="232">
        <f>E91*F91</f>
        <v>0</v>
      </c>
      <c r="H91" s="231"/>
      <c r="I91" s="241" t="s">
        <v>240</v>
      </c>
      <c r="J91" s="209"/>
      <c r="K91" s="209"/>
      <c r="L91" s="209"/>
      <c r="M91" s="209"/>
      <c r="N91" s="209"/>
      <c r="O91" s="209"/>
      <c r="P91" s="209"/>
      <c r="Q91" s="209"/>
      <c r="R91" s="209"/>
      <c r="S91" s="209"/>
      <c r="T91" s="209"/>
      <c r="U91" s="209"/>
      <c r="V91" s="209"/>
      <c r="W91" s="209"/>
      <c r="X91" s="209"/>
      <c r="Y91" s="209"/>
      <c r="Z91" s="209"/>
      <c r="AA91" s="209"/>
      <c r="AB91" s="209"/>
      <c r="AC91" s="209"/>
      <c r="AD91" s="209"/>
      <c r="AE91" s="209"/>
      <c r="AF91" s="209"/>
      <c r="AG91" s="209"/>
      <c r="AH91" s="209"/>
      <c r="AI91" s="209"/>
      <c r="AJ91" s="209"/>
      <c r="AK91" s="209"/>
      <c r="AL91" s="209"/>
      <c r="AM91" s="209">
        <v>21</v>
      </c>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5">
      <c r="A92" s="239"/>
      <c r="B92" s="217"/>
      <c r="C92" s="287" t="s">
        <v>183</v>
      </c>
      <c r="D92" s="272"/>
      <c r="E92" s="273">
        <v>1</v>
      </c>
      <c r="F92" s="232"/>
      <c r="G92" s="232"/>
      <c r="H92" s="231"/>
      <c r="I92" s="241"/>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39"/>
      <c r="B93" s="271" t="s">
        <v>460</v>
      </c>
      <c r="C93" s="286"/>
      <c r="D93" s="275"/>
      <c r="E93" s="276"/>
      <c r="F93" s="277"/>
      <c r="G93" s="274"/>
      <c r="H93" s="231"/>
      <c r="I93" s="241"/>
      <c r="J93" s="209"/>
      <c r="K93" s="209">
        <v>1</v>
      </c>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5">
      <c r="A94" s="239"/>
      <c r="B94" s="271" t="s">
        <v>461</v>
      </c>
      <c r="C94" s="286"/>
      <c r="D94" s="275"/>
      <c r="E94" s="276"/>
      <c r="F94" s="277"/>
      <c r="G94" s="274"/>
      <c r="H94" s="231"/>
      <c r="I94" s="241"/>
      <c r="J94" s="209"/>
      <c r="K94" s="209"/>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5">
      <c r="A95" s="239">
        <v>25</v>
      </c>
      <c r="B95" s="217" t="s">
        <v>462</v>
      </c>
      <c r="C95" s="265" t="s">
        <v>463</v>
      </c>
      <c r="D95" s="220" t="s">
        <v>73</v>
      </c>
      <c r="E95" s="224">
        <v>12530.5</v>
      </c>
      <c r="F95" s="233"/>
      <c r="G95" s="232">
        <f>E95*F95</f>
        <v>0</v>
      </c>
      <c r="H95" s="231" t="s">
        <v>372</v>
      </c>
      <c r="I95" s="241" t="s">
        <v>139</v>
      </c>
      <c r="J95" s="209"/>
      <c r="K95" s="209"/>
      <c r="L95" s="209"/>
      <c r="M95" s="209"/>
      <c r="N95" s="209"/>
      <c r="O95" s="209"/>
      <c r="P95" s="209"/>
      <c r="Q95" s="209"/>
      <c r="R95" s="209"/>
      <c r="S95" s="209"/>
      <c r="T95" s="209"/>
      <c r="U95" s="209"/>
      <c r="V95" s="209"/>
      <c r="W95" s="209"/>
      <c r="X95" s="209"/>
      <c r="Y95" s="209"/>
      <c r="Z95" s="209"/>
      <c r="AA95" s="209"/>
      <c r="AB95" s="209"/>
      <c r="AC95" s="209"/>
      <c r="AD95" s="209"/>
      <c r="AE95" s="209"/>
      <c r="AF95" s="209"/>
      <c r="AG95" s="209"/>
      <c r="AH95" s="209"/>
      <c r="AI95" s="209"/>
      <c r="AJ95" s="209"/>
      <c r="AK95" s="209"/>
      <c r="AL95" s="209"/>
      <c r="AM95" s="209">
        <v>21</v>
      </c>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x14ac:dyDescent="0.25">
      <c r="A96" s="238" t="s">
        <v>131</v>
      </c>
      <c r="B96" s="216" t="s">
        <v>464</v>
      </c>
      <c r="C96" s="263" t="s">
        <v>465</v>
      </c>
      <c r="D96" s="218"/>
      <c r="E96" s="222"/>
      <c r="F96" s="236">
        <f>SUM(G97:G105)</f>
        <v>0</v>
      </c>
      <c r="G96" s="237"/>
      <c r="H96" s="228"/>
      <c r="I96" s="240"/>
    </row>
    <row r="97" spans="1:60" outlineLevel="1" x14ac:dyDescent="0.25">
      <c r="A97" s="239"/>
      <c r="B97" s="214" t="s">
        <v>466</v>
      </c>
      <c r="C97" s="264"/>
      <c r="D97" s="219"/>
      <c r="E97" s="223"/>
      <c r="F97" s="229"/>
      <c r="G97" s="230"/>
      <c r="H97" s="231"/>
      <c r="I97" s="241"/>
      <c r="J97" s="209"/>
      <c r="K97" s="209">
        <v>1</v>
      </c>
      <c r="L97" s="209"/>
      <c r="M97" s="209"/>
      <c r="N97" s="209"/>
      <c r="O97" s="209"/>
      <c r="P97" s="209"/>
      <c r="Q97" s="209"/>
      <c r="R97" s="209"/>
      <c r="S97" s="209"/>
      <c r="T97" s="209"/>
      <c r="U97" s="209"/>
      <c r="V97" s="209"/>
      <c r="W97" s="209"/>
      <c r="X97" s="209"/>
      <c r="Y97" s="209"/>
      <c r="Z97" s="209"/>
      <c r="AA97" s="209"/>
      <c r="AB97" s="209"/>
      <c r="AC97" s="209"/>
      <c r="AD97" s="209"/>
      <c r="AE97" s="209"/>
      <c r="AF97" s="209"/>
      <c r="AG97" s="209"/>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outlineLevel="1" x14ac:dyDescent="0.25">
      <c r="A98" s="239">
        <v>26</v>
      </c>
      <c r="B98" s="217" t="s">
        <v>467</v>
      </c>
      <c r="C98" s="265" t="s">
        <v>468</v>
      </c>
      <c r="D98" s="220" t="s">
        <v>274</v>
      </c>
      <c r="E98" s="224">
        <v>28.160979999999999</v>
      </c>
      <c r="F98" s="233"/>
      <c r="G98" s="232">
        <f>E98*F98</f>
        <v>0</v>
      </c>
      <c r="H98" s="231" t="s">
        <v>361</v>
      </c>
      <c r="I98" s="241" t="s">
        <v>139</v>
      </c>
      <c r="J98" s="209"/>
      <c r="K98" s="209"/>
      <c r="L98" s="209"/>
      <c r="M98" s="209"/>
      <c r="N98" s="209"/>
      <c r="O98" s="209"/>
      <c r="P98" s="209"/>
      <c r="Q98" s="209"/>
      <c r="R98" s="209"/>
      <c r="S98" s="209"/>
      <c r="T98" s="209"/>
      <c r="U98" s="209"/>
      <c r="V98" s="209"/>
      <c r="W98" s="209"/>
      <c r="X98" s="209"/>
      <c r="Y98" s="209"/>
      <c r="Z98" s="209"/>
      <c r="AA98" s="209"/>
      <c r="AB98" s="209"/>
      <c r="AC98" s="209"/>
      <c r="AD98" s="209"/>
      <c r="AE98" s="209"/>
      <c r="AF98" s="209"/>
      <c r="AG98" s="209"/>
      <c r="AH98" s="209"/>
      <c r="AI98" s="209"/>
      <c r="AJ98" s="209"/>
      <c r="AK98" s="209"/>
      <c r="AL98" s="209"/>
      <c r="AM98" s="209">
        <v>21</v>
      </c>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5">
      <c r="A99" s="239"/>
      <c r="B99" s="217"/>
      <c r="C99" s="266" t="s">
        <v>469</v>
      </c>
      <c r="D99" s="221"/>
      <c r="E99" s="225"/>
      <c r="F99" s="234"/>
      <c r="G99" s="235"/>
      <c r="H99" s="231"/>
      <c r="I99" s="241"/>
      <c r="J99" s="209"/>
      <c r="K99" s="209"/>
      <c r="L99" s="209"/>
      <c r="M99" s="209"/>
      <c r="N99" s="209"/>
      <c r="O99" s="209"/>
      <c r="P99" s="209"/>
      <c r="Q99" s="209"/>
      <c r="R99" s="209"/>
      <c r="S99" s="209"/>
      <c r="T99" s="209"/>
      <c r="U99" s="209"/>
      <c r="V99" s="209"/>
      <c r="W99" s="209"/>
      <c r="X99" s="209"/>
      <c r="Y99" s="209"/>
      <c r="Z99" s="209"/>
      <c r="AA99" s="209"/>
      <c r="AB99" s="209"/>
      <c r="AC99" s="209"/>
      <c r="AD99" s="209"/>
      <c r="AE99" s="209"/>
      <c r="AF99" s="209"/>
      <c r="AG99" s="209"/>
      <c r="AH99" s="209"/>
      <c r="AI99" s="209"/>
      <c r="AJ99" s="209"/>
      <c r="AK99" s="209"/>
      <c r="AL99" s="209"/>
      <c r="AM99" s="209"/>
      <c r="AN99" s="209"/>
      <c r="AO99" s="209"/>
      <c r="AP99" s="209"/>
      <c r="AQ99" s="209"/>
      <c r="AR99" s="209"/>
      <c r="AS99" s="209"/>
      <c r="AT99" s="209"/>
      <c r="AU99" s="209"/>
      <c r="AV99" s="209"/>
      <c r="AW99" s="209"/>
      <c r="AX99" s="209"/>
      <c r="AY99" s="209"/>
      <c r="AZ99" s="209"/>
      <c r="BA99" s="210" t="str">
        <f>C99</f>
        <v>Včetně naložení na dopravní prostředek a složení na skládku, bez poplatku za skládku.</v>
      </c>
      <c r="BB99" s="209"/>
      <c r="BC99" s="209"/>
      <c r="BD99" s="209"/>
      <c r="BE99" s="209"/>
      <c r="BF99" s="209"/>
      <c r="BG99" s="209"/>
      <c r="BH99" s="209"/>
    </row>
    <row r="100" spans="1:60" outlineLevel="1" x14ac:dyDescent="0.25">
      <c r="A100" s="239">
        <v>27</v>
      </c>
      <c r="B100" s="217" t="s">
        <v>470</v>
      </c>
      <c r="C100" s="265" t="s">
        <v>471</v>
      </c>
      <c r="D100" s="220" t="s">
        <v>274</v>
      </c>
      <c r="E100" s="224">
        <v>394.25373000000002</v>
      </c>
      <c r="F100" s="233"/>
      <c r="G100" s="232">
        <f>E100*F100</f>
        <v>0</v>
      </c>
      <c r="H100" s="231" t="s">
        <v>361</v>
      </c>
      <c r="I100" s="241" t="s">
        <v>139</v>
      </c>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v>21</v>
      </c>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5">
      <c r="A101" s="239"/>
      <c r="B101" s="271" t="s">
        <v>472</v>
      </c>
      <c r="C101" s="286"/>
      <c r="D101" s="275"/>
      <c r="E101" s="276"/>
      <c r="F101" s="277"/>
      <c r="G101" s="274"/>
      <c r="H101" s="231"/>
      <c r="I101" s="241"/>
      <c r="J101" s="209"/>
      <c r="K101" s="209">
        <v>1</v>
      </c>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39">
        <v>28</v>
      </c>
      <c r="B102" s="217" t="s">
        <v>473</v>
      </c>
      <c r="C102" s="265" t="s">
        <v>474</v>
      </c>
      <c r="D102" s="220" t="s">
        <v>274</v>
      </c>
      <c r="E102" s="224">
        <v>28.160979999999999</v>
      </c>
      <c r="F102" s="233"/>
      <c r="G102" s="232">
        <f>E102*F102</f>
        <v>0</v>
      </c>
      <c r="H102" s="231" t="s">
        <v>361</v>
      </c>
      <c r="I102" s="241" t="s">
        <v>139</v>
      </c>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v>21</v>
      </c>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5">
      <c r="A103" s="239"/>
      <c r="B103" s="217"/>
      <c r="C103" s="266" t="s">
        <v>475</v>
      </c>
      <c r="D103" s="221"/>
      <c r="E103" s="225"/>
      <c r="F103" s="234"/>
      <c r="G103" s="235"/>
      <c r="H103" s="231"/>
      <c r="I103" s="241"/>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10" t="str">
        <f>C103</f>
        <v>Včetně případného složení na staveništní deponii.</v>
      </c>
      <c r="BB103" s="209"/>
      <c r="BC103" s="209"/>
      <c r="BD103" s="209"/>
      <c r="BE103" s="209"/>
      <c r="BF103" s="209"/>
      <c r="BG103" s="209"/>
      <c r="BH103" s="209"/>
    </row>
    <row r="104" spans="1:60" outlineLevel="1" x14ac:dyDescent="0.25">
      <c r="A104" s="239">
        <v>29</v>
      </c>
      <c r="B104" s="217" t="s">
        <v>476</v>
      </c>
      <c r="C104" s="265" t="s">
        <v>477</v>
      </c>
      <c r="D104" s="220" t="s">
        <v>274</v>
      </c>
      <c r="E104" s="224">
        <v>28.160979999999999</v>
      </c>
      <c r="F104" s="233"/>
      <c r="G104" s="232">
        <f>E104*F104</f>
        <v>0</v>
      </c>
      <c r="H104" s="231" t="s">
        <v>361</v>
      </c>
      <c r="I104" s="241" t="s">
        <v>139</v>
      </c>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v>21</v>
      </c>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ht="13.8" outlineLevel="1" thickBot="1" x14ac:dyDescent="0.3">
      <c r="A105" s="251">
        <v>30</v>
      </c>
      <c r="B105" s="252" t="s">
        <v>478</v>
      </c>
      <c r="C105" s="288" t="s">
        <v>479</v>
      </c>
      <c r="D105" s="278" t="s">
        <v>274</v>
      </c>
      <c r="E105" s="279">
        <v>28.160979999999999</v>
      </c>
      <c r="F105" s="280"/>
      <c r="G105" s="281">
        <f>E105*F105</f>
        <v>0</v>
      </c>
      <c r="H105" s="257"/>
      <c r="I105" s="258" t="s">
        <v>240</v>
      </c>
      <c r="J105" s="209"/>
      <c r="K105" s="209"/>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v>21</v>
      </c>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hidden="1" x14ac:dyDescent="0.25">
      <c r="C106" s="104"/>
      <c r="AK106">
        <f>SUM(AK1:AK105)</f>
        <v>0</v>
      </c>
      <c r="AL106">
        <f>SUM(AL1:AL105)</f>
        <v>0</v>
      </c>
      <c r="AN106">
        <v>15</v>
      </c>
      <c r="AO106">
        <v>21</v>
      </c>
    </row>
    <row r="107" spans="1:60" ht="13.8" hidden="1" thickBot="1" x14ac:dyDescent="0.3">
      <c r="A107" s="282"/>
      <c r="B107" s="283" t="s">
        <v>169</v>
      </c>
      <c r="C107" s="289"/>
      <c r="D107" s="284"/>
      <c r="E107" s="284"/>
      <c r="F107" s="284"/>
      <c r="G107" s="285">
        <f>F8+F33+F44+F55+F59+F67+F72+F86+F96</f>
        <v>0</v>
      </c>
      <c r="AN107">
        <f>SUMIF(AM8:AM106,AN106,G8:G106)</f>
        <v>0</v>
      </c>
      <c r="AO107">
        <f>SUMIF(AM8:AM106,AO106,G8:G106)</f>
        <v>0</v>
      </c>
    </row>
  </sheetData>
  <sheetProtection password="E6BC" sheet="1"/>
  <mergeCells count="51">
    <mergeCell ref="C99:G99"/>
    <mergeCell ref="B101:G101"/>
    <mergeCell ref="C103:G103"/>
    <mergeCell ref="B84:G84"/>
    <mergeCell ref="F86:G86"/>
    <mergeCell ref="B93:G93"/>
    <mergeCell ref="B94:G94"/>
    <mergeCell ref="F96:G96"/>
    <mergeCell ref="B97:G97"/>
    <mergeCell ref="F72:G72"/>
    <mergeCell ref="B73:G73"/>
    <mergeCell ref="B74:G74"/>
    <mergeCell ref="B75:G75"/>
    <mergeCell ref="B78:G78"/>
    <mergeCell ref="B83:G83"/>
    <mergeCell ref="B61:G61"/>
    <mergeCell ref="B64:G64"/>
    <mergeCell ref="F67:G67"/>
    <mergeCell ref="B68:G68"/>
    <mergeCell ref="B69:G69"/>
    <mergeCell ref="B70:G70"/>
    <mergeCell ref="B45:G45"/>
    <mergeCell ref="B46:G46"/>
    <mergeCell ref="F55:G55"/>
    <mergeCell ref="B56:G56"/>
    <mergeCell ref="F59:G59"/>
    <mergeCell ref="B60:G60"/>
    <mergeCell ref="F33:G33"/>
    <mergeCell ref="B34:G34"/>
    <mergeCell ref="B35:G35"/>
    <mergeCell ref="B38:G38"/>
    <mergeCell ref="B39:G39"/>
    <mergeCell ref="F44:G44"/>
    <mergeCell ref="B19:G19"/>
    <mergeCell ref="B20:G20"/>
    <mergeCell ref="B23:G23"/>
    <mergeCell ref="B24:G24"/>
    <mergeCell ref="B27:G27"/>
    <mergeCell ref="B28:G28"/>
    <mergeCell ref="B9:G9"/>
    <mergeCell ref="B10:G10"/>
    <mergeCell ref="B13:G13"/>
    <mergeCell ref="B14:G14"/>
    <mergeCell ref="B15:G15"/>
    <mergeCell ref="B18:G18"/>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0" verticalDpi="0" r:id="rId1"/>
  <headerFooter>
    <oddFooter>&amp;R&amp;"Arial,Obyčejné"Strana &amp;P z &amp;N&amp;L&amp;9Zpracováno programem &amp;"Arial CE,Tučné"BUILDpower S,  © RTS, a.s.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x14ac:dyDescent="0.25">
      <c r="A1" s="23" t="s">
        <v>1</v>
      </c>
      <c r="B1" s="28" t="str">
        <f>Stavba!CisloStavby</f>
        <v>066</v>
      </c>
      <c r="C1" s="31" t="str">
        <f>Stavba!NazevStavby</f>
        <v>Rekonstrukce hřbitova Ostrava - Zábřeh</v>
      </c>
      <c r="D1" s="31"/>
      <c r="E1" s="31"/>
      <c r="F1" s="31"/>
      <c r="G1" s="24"/>
      <c r="H1" s="33"/>
    </row>
    <row r="2" spans="1:10" ht="13.8" customHeight="1" thickBot="1" x14ac:dyDescent="0.3">
      <c r="A2" s="25" t="s">
        <v>29</v>
      </c>
      <c r="B2" s="155" t="s">
        <v>67</v>
      </c>
      <c r="C2" s="156" t="s">
        <v>68</v>
      </c>
      <c r="D2" s="92"/>
      <c r="E2" s="92"/>
      <c r="F2" s="92"/>
      <c r="G2" s="26" t="s">
        <v>15</v>
      </c>
      <c r="H2" s="270" t="s">
        <v>69</v>
      </c>
    </row>
    <row r="3" spans="1:10" ht="13.8" customHeight="1" thickTop="1" x14ac:dyDescent="0.25">
      <c r="H3" s="35"/>
    </row>
    <row r="4" spans="1:10" ht="17.399999999999999" customHeight="1" x14ac:dyDescent="0.3">
      <c r="A4" s="91" t="s">
        <v>17</v>
      </c>
      <c r="B4" s="91"/>
      <c r="C4" s="91"/>
      <c r="D4" s="91"/>
      <c r="E4" s="91"/>
      <c r="F4" s="91"/>
      <c r="G4" s="91"/>
      <c r="H4" s="91"/>
    </row>
    <row r="5" spans="1:10" ht="13.2" customHeight="1" x14ac:dyDescent="0.25">
      <c r="H5" s="35"/>
    </row>
    <row r="6" spans="1:10" ht="15.6" customHeight="1" x14ac:dyDescent="0.3">
      <c r="A6" s="32" t="s">
        <v>25</v>
      </c>
      <c r="B6" s="29" t="str">
        <f>B2</f>
        <v>SO 04</v>
      </c>
      <c r="H6" s="35"/>
    </row>
    <row r="7" spans="1:10" ht="15.6" customHeight="1" x14ac:dyDescent="0.3">
      <c r="B7" s="93" t="str">
        <f>C2</f>
        <v>Kolumbária a zpevněné plochy v jižním rohu</v>
      </c>
      <c r="C7" s="94"/>
      <c r="D7" s="94"/>
      <c r="E7" s="94"/>
      <c r="F7" s="94"/>
      <c r="G7" s="94"/>
      <c r="H7" s="35"/>
    </row>
    <row r="8" spans="1:10" ht="13.2" customHeight="1" x14ac:dyDescent="0.25">
      <c r="H8" s="35"/>
    </row>
    <row r="9" spans="1:10" ht="12.75" customHeight="1" x14ac:dyDescent="0.25">
      <c r="A9" s="32" t="s">
        <v>28</v>
      </c>
      <c r="B9" s="160" t="s">
        <v>170</v>
      </c>
      <c r="C9" s="160" t="s">
        <v>171</v>
      </c>
      <c r="D9" s="32"/>
      <c r="E9" s="32"/>
      <c r="F9" s="32"/>
      <c r="G9" s="32"/>
      <c r="H9" s="36"/>
      <c r="I9" s="32"/>
      <c r="J9" s="32"/>
    </row>
    <row r="10" spans="1:10" ht="12.75" customHeight="1" x14ac:dyDescent="0.25">
      <c r="A10" s="32"/>
      <c r="B10" s="160" t="s">
        <v>562</v>
      </c>
      <c r="C10" s="160" t="s">
        <v>563</v>
      </c>
      <c r="D10" s="32"/>
      <c r="E10" s="32"/>
      <c r="F10" s="32"/>
      <c r="G10" s="32"/>
      <c r="H10" s="36"/>
      <c r="I10" s="32"/>
      <c r="J10" s="32"/>
    </row>
    <row r="11" spans="1:10" ht="12.75" customHeight="1" x14ac:dyDescent="0.25">
      <c r="A11" s="32"/>
      <c r="B11" s="160" t="s">
        <v>564</v>
      </c>
      <c r="C11" s="160" t="s">
        <v>565</v>
      </c>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160" t="s">
        <v>566</v>
      </c>
      <c r="C13" s="160" t="s">
        <v>567</v>
      </c>
      <c r="D13" s="32"/>
      <c r="E13" s="32"/>
      <c r="F13" s="32"/>
      <c r="G13" s="32"/>
      <c r="H13" s="36"/>
      <c r="I13" s="32"/>
      <c r="J13" s="32"/>
    </row>
    <row r="14" spans="1:10" ht="12.75" customHeight="1" x14ac:dyDescent="0.25">
      <c r="A14" s="32"/>
      <c r="B14" s="32"/>
      <c r="C14" s="32"/>
      <c r="D14" s="32"/>
      <c r="E14" s="32"/>
      <c r="F14" s="32"/>
      <c r="G14" s="32"/>
      <c r="H14" s="36"/>
      <c r="I14" s="32"/>
      <c r="J14" s="32"/>
    </row>
    <row r="15" spans="1:10" ht="12.75" customHeight="1" x14ac:dyDescent="0.25">
      <c r="A15" s="32"/>
      <c r="B15" s="160" t="s">
        <v>69</v>
      </c>
      <c r="C15" s="160" t="s">
        <v>178</v>
      </c>
      <c r="D15" s="32"/>
      <c r="E15" s="32"/>
      <c r="F15" s="32"/>
      <c r="G15" s="32"/>
      <c r="H15" s="36"/>
      <c r="I15" s="32"/>
      <c r="J15" s="32"/>
    </row>
    <row r="16" spans="1:10" ht="12.75" customHeight="1" x14ac:dyDescent="0.25">
      <c r="A16" s="32"/>
      <c r="B16" s="32"/>
      <c r="C16" s="32"/>
      <c r="D16" s="32"/>
      <c r="E16" s="32"/>
      <c r="F16" s="32"/>
      <c r="G16" s="32"/>
      <c r="H16" s="36"/>
      <c r="I16" s="32"/>
      <c r="J16" s="32"/>
    </row>
    <row r="17" spans="1:16" ht="12.75" customHeight="1" x14ac:dyDescent="0.25">
      <c r="A17" s="32" t="s">
        <v>120</v>
      </c>
      <c r="B17" s="32"/>
      <c r="C17" s="160" t="s">
        <v>179</v>
      </c>
      <c r="D17" s="32"/>
      <c r="E17" s="32"/>
      <c r="F17" s="32"/>
      <c r="G17" s="32"/>
      <c r="H17" s="36"/>
      <c r="I17" s="32"/>
      <c r="J17" s="32"/>
    </row>
    <row r="18" spans="1:16" ht="12.75" customHeight="1" x14ac:dyDescent="0.25">
      <c r="A18" s="32"/>
      <c r="B18" s="32"/>
      <c r="C18" s="32"/>
      <c r="D18" s="32"/>
      <c r="E18" s="32"/>
      <c r="F18" s="32"/>
      <c r="G18" s="32"/>
      <c r="H18" s="36"/>
      <c r="I18" s="32"/>
      <c r="J18" s="32"/>
    </row>
    <row r="19" spans="1:16" ht="12.75" customHeight="1" thickBot="1" x14ac:dyDescent="0.3">
      <c r="A19" s="157" t="s">
        <v>121</v>
      </c>
      <c r="B19" s="158"/>
      <c r="C19" s="158"/>
      <c r="D19" s="158"/>
      <c r="E19" s="158"/>
      <c r="F19" s="158"/>
      <c r="G19" s="158"/>
      <c r="H19" s="159"/>
      <c r="I19" s="32"/>
      <c r="J19" s="32"/>
    </row>
    <row r="20" spans="1:16" ht="12.75" customHeight="1" x14ac:dyDescent="0.25">
      <c r="A20" s="168" t="s">
        <v>122</v>
      </c>
      <c r="B20" s="169"/>
      <c r="C20" s="170"/>
      <c r="D20" s="170"/>
      <c r="E20" s="170"/>
      <c r="F20" s="170"/>
      <c r="G20" s="171"/>
      <c r="H20" s="172" t="s">
        <v>123</v>
      </c>
      <c r="I20" s="32"/>
      <c r="J20" s="32"/>
    </row>
    <row r="21" spans="1:16" ht="12.75" customHeight="1" x14ac:dyDescent="0.25">
      <c r="A21" s="166" t="s">
        <v>180</v>
      </c>
      <c r="B21" s="164" t="s">
        <v>181</v>
      </c>
      <c r="C21" s="163"/>
      <c r="D21" s="163"/>
      <c r="E21" s="163"/>
      <c r="F21" s="163"/>
      <c r="G21" s="165"/>
      <c r="H21" s="167">
        <f>'SO 04 01 Pol'!G112</f>
        <v>0</v>
      </c>
      <c r="I21" s="32"/>
      <c r="J21" s="32"/>
      <c r="O21">
        <f>'SO 04 01 Pol'!AN112</f>
        <v>0</v>
      </c>
      <c r="P21">
        <f>'SO 04 01 Pol'!AO112</f>
        <v>0</v>
      </c>
    </row>
    <row r="22" spans="1:16" ht="12.75" customHeight="1" thickBot="1" x14ac:dyDescent="0.3">
      <c r="A22" s="173"/>
      <c r="B22" s="174" t="s">
        <v>124</v>
      </c>
      <c r="C22" s="175"/>
      <c r="D22" s="176" t="str">
        <f>B2</f>
        <v>SO 04</v>
      </c>
      <c r="E22" s="175"/>
      <c r="F22" s="175"/>
      <c r="G22" s="177"/>
      <c r="H22" s="178">
        <f>SUM(H21:H21)</f>
        <v>0</v>
      </c>
      <c r="I22" s="32"/>
      <c r="J22" s="32"/>
    </row>
    <row r="23" spans="1:16" ht="12.75" customHeight="1" thickBot="1" x14ac:dyDescent="0.3">
      <c r="A23" s="32"/>
      <c r="B23" s="32"/>
      <c r="C23" s="32"/>
      <c r="D23" s="32"/>
      <c r="E23" s="32"/>
      <c r="F23" s="32"/>
      <c r="G23" s="32"/>
      <c r="H23" s="179"/>
      <c r="I23" s="32"/>
      <c r="J23" s="32"/>
    </row>
    <row r="24" spans="1:16" ht="12.75" customHeight="1" x14ac:dyDescent="0.25">
      <c r="A24" s="189"/>
      <c r="B24" s="190"/>
      <c r="C24" s="190"/>
      <c r="D24" s="190"/>
      <c r="E24" s="191"/>
      <c r="F24" s="190"/>
      <c r="G24" s="190"/>
      <c r="H24" s="192" t="s">
        <v>71</v>
      </c>
      <c r="I24" s="32"/>
      <c r="J24" s="32"/>
      <c r="O24" s="35">
        <f>H25</f>
        <v>0</v>
      </c>
      <c r="P24" s="35">
        <f>H27</f>
        <v>0</v>
      </c>
    </row>
    <row r="25" spans="1:16" ht="12.75" customHeight="1" x14ac:dyDescent="0.25">
      <c r="A25" s="184" t="s">
        <v>72</v>
      </c>
      <c r="B25" s="180"/>
      <c r="C25" s="180"/>
      <c r="D25" s="180">
        <v>15</v>
      </c>
      <c r="E25" s="181" t="s">
        <v>73</v>
      </c>
      <c r="F25" s="180"/>
      <c r="G25" s="180"/>
      <c r="H25" s="187">
        <f>SUM(O20:O21)</f>
        <v>0</v>
      </c>
      <c r="I25" s="32"/>
      <c r="J25" s="32"/>
    </row>
    <row r="26" spans="1:16" ht="12.75" customHeight="1" x14ac:dyDescent="0.25">
      <c r="A26" s="185" t="s">
        <v>74</v>
      </c>
      <c r="B26" s="161"/>
      <c r="C26" s="161"/>
      <c r="D26" s="161">
        <v>15</v>
      </c>
      <c r="E26" s="182" t="s">
        <v>73</v>
      </c>
      <c r="F26" s="161"/>
      <c r="G26" s="161"/>
      <c r="H26" s="188">
        <f>H25*(D26/100)</f>
        <v>0</v>
      </c>
      <c r="I26" s="32"/>
      <c r="J26" s="32"/>
    </row>
    <row r="27" spans="1:16" ht="12.75" customHeight="1" x14ac:dyDescent="0.25">
      <c r="A27" s="185" t="s">
        <v>72</v>
      </c>
      <c r="B27" s="161"/>
      <c r="C27" s="161"/>
      <c r="D27" s="161">
        <v>21</v>
      </c>
      <c r="E27" s="182" t="s">
        <v>73</v>
      </c>
      <c r="F27" s="161"/>
      <c r="G27" s="161"/>
      <c r="H27" s="188">
        <f>SUM(P20:P21)</f>
        <v>0</v>
      </c>
      <c r="I27" s="32"/>
      <c r="J27" s="32"/>
    </row>
    <row r="28" spans="1:16" ht="12.75" customHeight="1" thickBot="1" x14ac:dyDescent="0.3">
      <c r="A28" s="186" t="s">
        <v>74</v>
      </c>
      <c r="B28" s="162"/>
      <c r="C28" s="162"/>
      <c r="D28" s="162">
        <v>21</v>
      </c>
      <c r="E28" s="183" t="s">
        <v>73</v>
      </c>
      <c r="F28" s="161"/>
      <c r="G28" s="161"/>
      <c r="H28" s="188">
        <f>H27*(D28/100)</f>
        <v>0</v>
      </c>
      <c r="I28" s="32"/>
      <c r="J28" s="32"/>
    </row>
    <row r="29" spans="1:16" ht="12.75" customHeight="1" thickBot="1" x14ac:dyDescent="0.3">
      <c r="A29" s="193" t="s">
        <v>125</v>
      </c>
      <c r="B29" s="194"/>
      <c r="C29" s="194"/>
      <c r="D29" s="194"/>
      <c r="E29" s="194"/>
      <c r="F29" s="195"/>
      <c r="G29" s="196"/>
      <c r="H29" s="197">
        <f>SUM(H25:H28)</f>
        <v>0</v>
      </c>
      <c r="I29" s="32"/>
      <c r="J29" s="32"/>
    </row>
    <row r="30" spans="1:16" ht="12.75" customHeight="1" x14ac:dyDescent="0.25">
      <c r="A30" s="32"/>
      <c r="B30" s="32"/>
      <c r="C30" s="32"/>
      <c r="D30" s="32"/>
      <c r="E30" s="32"/>
      <c r="F30" s="32"/>
      <c r="G30" s="32"/>
      <c r="H30" s="36"/>
      <c r="I30" s="32"/>
      <c r="J30" s="32"/>
    </row>
    <row r="31" spans="1:16" ht="12.75" customHeight="1" x14ac:dyDescent="0.25">
      <c r="A31" s="32"/>
      <c r="B31" s="32"/>
      <c r="C31" s="32"/>
      <c r="D31" s="32"/>
      <c r="E31" s="32"/>
      <c r="F31" s="32"/>
      <c r="G31" s="32"/>
      <c r="H31" s="36"/>
      <c r="I31" s="32"/>
      <c r="J31" s="32"/>
    </row>
    <row r="32" spans="1:16"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E6BC" sheet="1"/>
  <mergeCells count="3">
    <mergeCell ref="C2:F2"/>
    <mergeCell ref="A4:H4"/>
    <mergeCell ref="B7:G7"/>
  </mergeCells>
  <pageMargins left="0.7" right="0.7" top="0.78740157499999996" bottom="0.78740157499999996"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12"/>
  <sheetViews>
    <sheetView showGridLines="0"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s>
  <sheetData>
    <row r="1" spans="1:60" ht="16.2" thickBot="1" x14ac:dyDescent="0.3">
      <c r="A1" s="95" t="s">
        <v>182</v>
      </c>
      <c r="B1" s="95"/>
      <c r="C1" s="96"/>
      <c r="D1" s="95"/>
      <c r="E1" s="95"/>
      <c r="F1" s="95"/>
      <c r="G1" s="95"/>
      <c r="H1" s="54"/>
      <c r="I1" s="54"/>
      <c r="J1" s="54"/>
    </row>
    <row r="2" spans="1:60" ht="13.8" thickTop="1" x14ac:dyDescent="0.25">
      <c r="A2" s="55" t="s">
        <v>31</v>
      </c>
      <c r="B2" s="56" t="s">
        <v>42</v>
      </c>
      <c r="C2" s="211" t="s">
        <v>43</v>
      </c>
      <c r="D2" s="97"/>
      <c r="E2" s="97"/>
      <c r="F2" s="97"/>
      <c r="G2" s="98"/>
      <c r="H2" s="54"/>
      <c r="I2" s="54"/>
      <c r="J2" s="54"/>
    </row>
    <row r="3" spans="1:60" x14ac:dyDescent="0.25">
      <c r="A3" s="57" t="s">
        <v>32</v>
      </c>
      <c r="B3" s="58" t="s">
        <v>67</v>
      </c>
      <c r="C3" s="212" t="s">
        <v>68</v>
      </c>
      <c r="D3" s="99"/>
      <c r="E3" s="99"/>
      <c r="F3" s="99"/>
      <c r="G3" s="100"/>
      <c r="H3" s="54"/>
      <c r="I3" s="54"/>
      <c r="J3" s="54"/>
    </row>
    <row r="4" spans="1:60" ht="13.8" thickBot="1" x14ac:dyDescent="0.3">
      <c r="A4" s="198" t="s">
        <v>33</v>
      </c>
      <c r="B4" s="199" t="s">
        <v>180</v>
      </c>
      <c r="C4" s="213" t="s">
        <v>181</v>
      </c>
      <c r="D4" s="200"/>
      <c r="E4" s="200"/>
      <c r="F4" s="200"/>
      <c r="G4" s="201"/>
      <c r="H4" s="54"/>
      <c r="I4" s="54"/>
      <c r="J4" s="54"/>
    </row>
    <row r="5" spans="1:60" ht="14.4" thickTop="1" thickBot="1" x14ac:dyDescent="0.3">
      <c r="A5" s="54"/>
      <c r="B5" s="61"/>
      <c r="C5" s="62"/>
      <c r="D5" s="63"/>
      <c r="E5" s="54"/>
      <c r="F5" s="54"/>
      <c r="G5" s="54"/>
      <c r="H5" s="54"/>
      <c r="I5" s="54"/>
      <c r="J5" s="54"/>
    </row>
    <row r="6" spans="1:60" ht="27.6" thickTop="1" thickBot="1" x14ac:dyDescent="0.3">
      <c r="A6" s="202" t="s">
        <v>34</v>
      </c>
      <c r="B6" s="205" t="s">
        <v>35</v>
      </c>
      <c r="C6" s="206" t="s">
        <v>36</v>
      </c>
      <c r="D6" s="203" t="s">
        <v>37</v>
      </c>
      <c r="E6" s="204" t="s">
        <v>38</v>
      </c>
      <c r="F6" s="207" t="s">
        <v>39</v>
      </c>
      <c r="G6" s="242" t="s">
        <v>40</v>
      </c>
      <c r="H6" s="243" t="s">
        <v>127</v>
      </c>
      <c r="I6" s="215" t="s">
        <v>128</v>
      </c>
      <c r="J6" s="54"/>
    </row>
    <row r="7" spans="1:60" x14ac:dyDescent="0.25">
      <c r="A7" s="244"/>
      <c r="B7" s="245" t="s">
        <v>129</v>
      </c>
      <c r="C7" s="246" t="s">
        <v>130</v>
      </c>
      <c r="D7" s="246"/>
      <c r="E7" s="247"/>
      <c r="F7" s="248"/>
      <c r="G7" s="248"/>
      <c r="H7" s="249"/>
      <c r="I7" s="250"/>
      <c r="J7" s="54"/>
    </row>
    <row r="8" spans="1:60" x14ac:dyDescent="0.25">
      <c r="A8" s="238" t="s">
        <v>131</v>
      </c>
      <c r="B8" s="216" t="s">
        <v>183</v>
      </c>
      <c r="C8" s="263" t="s">
        <v>184</v>
      </c>
      <c r="D8" s="218"/>
      <c r="E8" s="222"/>
      <c r="F8" s="226">
        <f>SUM(G9:G31)</f>
        <v>0</v>
      </c>
      <c r="G8" s="227"/>
      <c r="H8" s="228"/>
      <c r="I8" s="240"/>
      <c r="J8" s="54"/>
    </row>
    <row r="9" spans="1:60" outlineLevel="1" x14ac:dyDescent="0.25">
      <c r="A9" s="239"/>
      <c r="B9" s="214" t="s">
        <v>568</v>
      </c>
      <c r="C9" s="264"/>
      <c r="D9" s="219"/>
      <c r="E9" s="223"/>
      <c r="F9" s="229"/>
      <c r="G9" s="230"/>
      <c r="H9" s="231"/>
      <c r="I9" s="241"/>
      <c r="J9" s="208"/>
      <c r="K9" s="209">
        <v>1</v>
      </c>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5">
      <c r="A10" s="239"/>
      <c r="B10" s="271" t="s">
        <v>569</v>
      </c>
      <c r="C10" s="286"/>
      <c r="D10" s="275"/>
      <c r="E10" s="276"/>
      <c r="F10" s="277"/>
      <c r="G10" s="274"/>
      <c r="H10" s="231"/>
      <c r="I10" s="241"/>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10" t="str">
        <f>B10</f>
        <v>nebo lesní půdy, s naložením na dopravní prostředek a vodorovným přemístěním na hromady v místě upotřebení nebo na dočasné či trvalé skládky se složením,</v>
      </c>
      <c r="BA10" s="209"/>
      <c r="BB10" s="209"/>
      <c r="BC10" s="209"/>
      <c r="BD10" s="209"/>
      <c r="BE10" s="209"/>
      <c r="BF10" s="209"/>
      <c r="BG10" s="209"/>
      <c r="BH10" s="209"/>
    </row>
    <row r="11" spans="1:60" outlineLevel="1" x14ac:dyDescent="0.25">
      <c r="A11" s="239">
        <v>1</v>
      </c>
      <c r="B11" s="217" t="s">
        <v>570</v>
      </c>
      <c r="C11" s="265" t="s">
        <v>571</v>
      </c>
      <c r="D11" s="220" t="s">
        <v>179</v>
      </c>
      <c r="E11" s="224">
        <v>31.3</v>
      </c>
      <c r="F11" s="233"/>
      <c r="G11" s="232">
        <f>E11*F11</f>
        <v>0</v>
      </c>
      <c r="H11" s="231" t="s">
        <v>190</v>
      </c>
      <c r="I11" s="241" t="s">
        <v>139</v>
      </c>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v>21</v>
      </c>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5">
      <c r="A12" s="239"/>
      <c r="B12" s="217"/>
      <c r="C12" s="287" t="s">
        <v>572</v>
      </c>
      <c r="D12" s="272"/>
      <c r="E12" s="273">
        <v>31.3</v>
      </c>
      <c r="F12" s="232"/>
      <c r="G12" s="232"/>
      <c r="H12" s="231"/>
      <c r="I12" s="241"/>
      <c r="J12" s="208"/>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39"/>
      <c r="B13" s="271" t="s">
        <v>573</v>
      </c>
      <c r="C13" s="286"/>
      <c r="D13" s="275"/>
      <c r="E13" s="276"/>
      <c r="F13" s="277"/>
      <c r="G13" s="274"/>
      <c r="H13" s="231"/>
      <c r="I13" s="241"/>
      <c r="J13" s="208"/>
      <c r="K13" s="209">
        <v>1</v>
      </c>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39"/>
      <c r="B14" s="271" t="s">
        <v>574</v>
      </c>
      <c r="C14" s="286"/>
      <c r="D14" s="275"/>
      <c r="E14" s="276"/>
      <c r="F14" s="277"/>
      <c r="G14" s="274"/>
      <c r="H14" s="231"/>
      <c r="I14" s="241"/>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39"/>
      <c r="B15" s="271" t="s">
        <v>575</v>
      </c>
      <c r="C15" s="286"/>
      <c r="D15" s="275"/>
      <c r="E15" s="276"/>
      <c r="F15" s="277"/>
      <c r="G15" s="274"/>
      <c r="H15" s="231"/>
      <c r="I15" s="241"/>
      <c r="J15" s="208"/>
      <c r="K15" s="209">
        <v>2</v>
      </c>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39">
        <v>2</v>
      </c>
      <c r="B16" s="217" t="s">
        <v>576</v>
      </c>
      <c r="C16" s="265" t="s">
        <v>217</v>
      </c>
      <c r="D16" s="220" t="s">
        <v>179</v>
      </c>
      <c r="E16" s="224">
        <v>62.6</v>
      </c>
      <c r="F16" s="233"/>
      <c r="G16" s="232">
        <f>E16*F16</f>
        <v>0</v>
      </c>
      <c r="H16" s="231" t="s">
        <v>190</v>
      </c>
      <c r="I16" s="241" t="s">
        <v>139</v>
      </c>
      <c r="J16" s="208"/>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v>21</v>
      </c>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5">
      <c r="A17" s="239"/>
      <c r="B17" s="217"/>
      <c r="C17" s="287" t="s">
        <v>577</v>
      </c>
      <c r="D17" s="272"/>
      <c r="E17" s="273">
        <v>62.6</v>
      </c>
      <c r="F17" s="232"/>
      <c r="G17" s="232"/>
      <c r="H17" s="231"/>
      <c r="I17" s="241"/>
      <c r="J17" s="208"/>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39"/>
      <c r="B18" s="271" t="s">
        <v>487</v>
      </c>
      <c r="C18" s="286"/>
      <c r="D18" s="275"/>
      <c r="E18" s="276"/>
      <c r="F18" s="277"/>
      <c r="G18" s="274"/>
      <c r="H18" s="231"/>
      <c r="I18" s="241"/>
      <c r="J18" s="208"/>
      <c r="K18" s="209">
        <v>1</v>
      </c>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5">
      <c r="A19" s="239"/>
      <c r="B19" s="271" t="s">
        <v>488</v>
      </c>
      <c r="C19" s="286"/>
      <c r="D19" s="275"/>
      <c r="E19" s="276"/>
      <c r="F19" s="277"/>
      <c r="G19" s="274"/>
      <c r="H19" s="231"/>
      <c r="I19" s="241"/>
      <c r="J19" s="208"/>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5">
      <c r="A20" s="239">
        <v>3</v>
      </c>
      <c r="B20" s="217" t="s">
        <v>489</v>
      </c>
      <c r="C20" s="265" t="s">
        <v>490</v>
      </c>
      <c r="D20" s="220" t="s">
        <v>179</v>
      </c>
      <c r="E20" s="224">
        <v>38.33</v>
      </c>
      <c r="F20" s="233"/>
      <c r="G20" s="232">
        <f>E20*F20</f>
        <v>0</v>
      </c>
      <c r="H20" s="231" t="s">
        <v>190</v>
      </c>
      <c r="I20" s="241" t="s">
        <v>139</v>
      </c>
      <c r="J20" s="208"/>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v>21</v>
      </c>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39"/>
      <c r="B21" s="217"/>
      <c r="C21" s="287" t="s">
        <v>578</v>
      </c>
      <c r="D21" s="272"/>
      <c r="E21" s="273">
        <v>22.75</v>
      </c>
      <c r="F21" s="232"/>
      <c r="G21" s="232"/>
      <c r="H21" s="231"/>
      <c r="I21" s="241"/>
      <c r="J21" s="208"/>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39"/>
      <c r="B22" s="217"/>
      <c r="C22" s="287" t="s">
        <v>579</v>
      </c>
      <c r="D22" s="272"/>
      <c r="E22" s="273">
        <v>15.58</v>
      </c>
      <c r="F22" s="232"/>
      <c r="G22" s="232"/>
      <c r="H22" s="231"/>
      <c r="I22" s="241"/>
      <c r="J22" s="208"/>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39"/>
      <c r="B23" s="271" t="s">
        <v>232</v>
      </c>
      <c r="C23" s="286"/>
      <c r="D23" s="275"/>
      <c r="E23" s="276"/>
      <c r="F23" s="277"/>
      <c r="G23" s="274"/>
      <c r="H23" s="231"/>
      <c r="I23" s="241"/>
      <c r="J23" s="208"/>
      <c r="K23" s="209">
        <v>1</v>
      </c>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39"/>
      <c r="B24" s="271" t="s">
        <v>233</v>
      </c>
      <c r="C24" s="286"/>
      <c r="D24" s="275"/>
      <c r="E24" s="276"/>
      <c r="F24" s="277"/>
      <c r="G24" s="274"/>
      <c r="H24" s="231"/>
      <c r="I24" s="241"/>
      <c r="J24" s="208"/>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5">
      <c r="A25" s="239">
        <v>4</v>
      </c>
      <c r="B25" s="217" t="s">
        <v>234</v>
      </c>
      <c r="C25" s="265" t="s">
        <v>235</v>
      </c>
      <c r="D25" s="220" t="s">
        <v>189</v>
      </c>
      <c r="E25" s="224">
        <v>70.599999999999994</v>
      </c>
      <c r="F25" s="233"/>
      <c r="G25" s="232">
        <f>E25*F25</f>
        <v>0</v>
      </c>
      <c r="H25" s="231" t="s">
        <v>236</v>
      </c>
      <c r="I25" s="241" t="s">
        <v>139</v>
      </c>
      <c r="J25" s="208"/>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v>21</v>
      </c>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5">
      <c r="A26" s="239"/>
      <c r="B26" s="217"/>
      <c r="C26" s="287" t="s">
        <v>580</v>
      </c>
      <c r="D26" s="272"/>
      <c r="E26" s="273">
        <v>70.599999999999994</v>
      </c>
      <c r="F26" s="232"/>
      <c r="G26" s="232"/>
      <c r="H26" s="231"/>
      <c r="I26" s="241"/>
      <c r="J26" s="208"/>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39">
        <v>5</v>
      </c>
      <c r="B27" s="217" t="s">
        <v>581</v>
      </c>
      <c r="C27" s="265" t="s">
        <v>582</v>
      </c>
      <c r="D27" s="220" t="s">
        <v>179</v>
      </c>
      <c r="E27" s="224">
        <v>38.33</v>
      </c>
      <c r="F27" s="233"/>
      <c r="G27" s="232">
        <f>E27*F27</f>
        <v>0</v>
      </c>
      <c r="H27" s="231"/>
      <c r="I27" s="241" t="s">
        <v>240</v>
      </c>
      <c r="J27" s="208"/>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v>21</v>
      </c>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39"/>
      <c r="B28" s="217"/>
      <c r="C28" s="287" t="s">
        <v>578</v>
      </c>
      <c r="D28" s="272"/>
      <c r="E28" s="273">
        <v>22.75</v>
      </c>
      <c r="F28" s="232"/>
      <c r="G28" s="232"/>
      <c r="H28" s="231"/>
      <c r="I28" s="241"/>
      <c r="J28" s="208"/>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39"/>
      <c r="B29" s="217"/>
      <c r="C29" s="287" t="s">
        <v>579</v>
      </c>
      <c r="D29" s="272"/>
      <c r="E29" s="273">
        <v>15.58</v>
      </c>
      <c r="F29" s="232"/>
      <c r="G29" s="232"/>
      <c r="H29" s="231"/>
      <c r="I29" s="241"/>
      <c r="J29" s="208"/>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5">
      <c r="A30" s="239">
        <v>6</v>
      </c>
      <c r="B30" s="217" t="s">
        <v>583</v>
      </c>
      <c r="C30" s="265" t="s">
        <v>584</v>
      </c>
      <c r="D30" s="220" t="s">
        <v>189</v>
      </c>
      <c r="E30" s="224">
        <v>70.599999999999994</v>
      </c>
      <c r="F30" s="233"/>
      <c r="G30" s="232">
        <f>E30*F30</f>
        <v>0</v>
      </c>
      <c r="H30" s="231"/>
      <c r="I30" s="241" t="s">
        <v>240</v>
      </c>
      <c r="J30" s="208"/>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v>21</v>
      </c>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5">
      <c r="A31" s="239"/>
      <c r="B31" s="217"/>
      <c r="C31" s="287" t="s">
        <v>580</v>
      </c>
      <c r="D31" s="272"/>
      <c r="E31" s="273">
        <v>70.599999999999994</v>
      </c>
      <c r="F31" s="232"/>
      <c r="G31" s="232"/>
      <c r="H31" s="231"/>
      <c r="I31" s="241"/>
      <c r="J31" s="208"/>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x14ac:dyDescent="0.25">
      <c r="A32" s="238" t="s">
        <v>131</v>
      </c>
      <c r="B32" s="216" t="s">
        <v>247</v>
      </c>
      <c r="C32" s="263" t="s">
        <v>248</v>
      </c>
      <c r="D32" s="218"/>
      <c r="E32" s="222"/>
      <c r="F32" s="236">
        <f>SUM(G33:G50)</f>
        <v>0</v>
      </c>
      <c r="G32" s="237"/>
      <c r="H32" s="228"/>
      <c r="I32" s="240"/>
      <c r="J32" s="54"/>
    </row>
    <row r="33" spans="1:60" outlineLevel="1" x14ac:dyDescent="0.25">
      <c r="A33" s="239"/>
      <c r="B33" s="214" t="s">
        <v>503</v>
      </c>
      <c r="C33" s="264"/>
      <c r="D33" s="219"/>
      <c r="E33" s="223"/>
      <c r="F33" s="229"/>
      <c r="G33" s="230"/>
      <c r="H33" s="231"/>
      <c r="I33" s="241"/>
      <c r="J33" s="208"/>
      <c r="K33" s="209">
        <v>1</v>
      </c>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5">
      <c r="A34" s="239"/>
      <c r="B34" s="271" t="s">
        <v>504</v>
      </c>
      <c r="C34" s="286"/>
      <c r="D34" s="275"/>
      <c r="E34" s="276"/>
      <c r="F34" s="277"/>
      <c r="G34" s="274"/>
      <c r="H34" s="231"/>
      <c r="I34" s="241"/>
      <c r="J34" s="208"/>
      <c r="K34" s="209">
        <v>2</v>
      </c>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39">
        <v>7</v>
      </c>
      <c r="B35" s="217" t="s">
        <v>505</v>
      </c>
      <c r="C35" s="265" t="s">
        <v>261</v>
      </c>
      <c r="D35" s="220" t="s">
        <v>179</v>
      </c>
      <c r="E35" s="224">
        <v>40.246499999999997</v>
      </c>
      <c r="F35" s="233"/>
      <c r="G35" s="232">
        <f>E35*F35</f>
        <v>0</v>
      </c>
      <c r="H35" s="231" t="s">
        <v>253</v>
      </c>
      <c r="I35" s="241" t="s">
        <v>139</v>
      </c>
      <c r="J35" s="208"/>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09"/>
      <c r="AL35" s="209"/>
      <c r="AM35" s="209">
        <v>21</v>
      </c>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39"/>
      <c r="B36" s="217"/>
      <c r="C36" s="287" t="s">
        <v>585</v>
      </c>
      <c r="D36" s="272"/>
      <c r="E36" s="273">
        <v>23.89</v>
      </c>
      <c r="F36" s="232"/>
      <c r="G36" s="232"/>
      <c r="H36" s="231"/>
      <c r="I36" s="241"/>
      <c r="J36" s="208"/>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39"/>
      <c r="B37" s="217"/>
      <c r="C37" s="287" t="s">
        <v>586</v>
      </c>
      <c r="D37" s="272"/>
      <c r="E37" s="273">
        <v>16.36</v>
      </c>
      <c r="F37" s="232"/>
      <c r="G37" s="232"/>
      <c r="H37" s="231"/>
      <c r="I37" s="241"/>
      <c r="J37" s="208"/>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39"/>
      <c r="B38" s="271" t="s">
        <v>249</v>
      </c>
      <c r="C38" s="286"/>
      <c r="D38" s="275"/>
      <c r="E38" s="276"/>
      <c r="F38" s="277"/>
      <c r="G38" s="274"/>
      <c r="H38" s="231"/>
      <c r="I38" s="241"/>
      <c r="J38" s="208"/>
      <c r="K38" s="209">
        <v>1</v>
      </c>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ht="21" outlineLevel="1" x14ac:dyDescent="0.25">
      <c r="A39" s="239"/>
      <c r="B39" s="271" t="s">
        <v>250</v>
      </c>
      <c r="C39" s="286"/>
      <c r="D39" s="275"/>
      <c r="E39" s="276"/>
      <c r="F39" s="277"/>
      <c r="G39" s="274"/>
      <c r="H39" s="231"/>
      <c r="I39" s="241"/>
      <c r="J39" s="208"/>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10" t="str">
        <f>B39</f>
        <v>svislé nebo šikmé (odkloněné), půdorysně přímé nebo zalomené, stěn základových pasů ve volných nebo zapažených jámách, rýhách, šachtách, včetně případných vzpěr,</v>
      </c>
      <c r="BA39" s="209"/>
      <c r="BB39" s="209"/>
      <c r="BC39" s="209"/>
      <c r="BD39" s="209"/>
      <c r="BE39" s="209"/>
      <c r="BF39" s="209"/>
      <c r="BG39" s="209"/>
      <c r="BH39" s="209"/>
    </row>
    <row r="40" spans="1:60" outlineLevel="1" x14ac:dyDescent="0.25">
      <c r="A40" s="239">
        <v>8</v>
      </c>
      <c r="B40" s="217" t="s">
        <v>251</v>
      </c>
      <c r="C40" s="265" t="s">
        <v>266</v>
      </c>
      <c r="D40" s="220" t="s">
        <v>189</v>
      </c>
      <c r="E40" s="224">
        <v>30</v>
      </c>
      <c r="F40" s="233"/>
      <c r="G40" s="232">
        <f>E40*F40</f>
        <v>0</v>
      </c>
      <c r="H40" s="231" t="s">
        <v>253</v>
      </c>
      <c r="I40" s="241" t="s">
        <v>139</v>
      </c>
      <c r="J40" s="208"/>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v>21</v>
      </c>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39"/>
      <c r="B41" s="217"/>
      <c r="C41" s="287" t="s">
        <v>587</v>
      </c>
      <c r="D41" s="272"/>
      <c r="E41" s="273">
        <v>20.399999999999999</v>
      </c>
      <c r="F41" s="232"/>
      <c r="G41" s="232"/>
      <c r="H41" s="231"/>
      <c r="I41" s="241"/>
      <c r="J41" s="208"/>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39"/>
      <c r="B42" s="217"/>
      <c r="C42" s="287" t="s">
        <v>588</v>
      </c>
      <c r="D42" s="272"/>
      <c r="E42" s="273">
        <v>9.6</v>
      </c>
      <c r="F42" s="232"/>
      <c r="G42" s="232"/>
      <c r="H42" s="231"/>
      <c r="I42" s="241"/>
      <c r="J42" s="208"/>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39">
        <v>9</v>
      </c>
      <c r="B43" s="217" t="s">
        <v>255</v>
      </c>
      <c r="C43" s="265" t="s">
        <v>269</v>
      </c>
      <c r="D43" s="220" t="s">
        <v>189</v>
      </c>
      <c r="E43" s="224">
        <v>30</v>
      </c>
      <c r="F43" s="233"/>
      <c r="G43" s="232">
        <f>E43*F43</f>
        <v>0</v>
      </c>
      <c r="H43" s="231" t="s">
        <v>253</v>
      </c>
      <c r="I43" s="241" t="s">
        <v>139</v>
      </c>
      <c r="J43" s="208"/>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v>21</v>
      </c>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5">
      <c r="A44" s="239"/>
      <c r="B44" s="217"/>
      <c r="C44" s="287" t="s">
        <v>587</v>
      </c>
      <c r="D44" s="272"/>
      <c r="E44" s="273">
        <v>20.399999999999999</v>
      </c>
      <c r="F44" s="232"/>
      <c r="G44" s="232"/>
      <c r="H44" s="231"/>
      <c r="I44" s="241"/>
      <c r="J44" s="208"/>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5">
      <c r="A45" s="239"/>
      <c r="B45" s="217"/>
      <c r="C45" s="287" t="s">
        <v>588</v>
      </c>
      <c r="D45" s="272"/>
      <c r="E45" s="273">
        <v>9.6</v>
      </c>
      <c r="F45" s="232"/>
      <c r="G45" s="232"/>
      <c r="H45" s="231"/>
      <c r="I45" s="241"/>
      <c r="J45" s="208"/>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5">
      <c r="A46" s="239"/>
      <c r="B46" s="271" t="s">
        <v>507</v>
      </c>
      <c r="C46" s="286"/>
      <c r="D46" s="275"/>
      <c r="E46" s="276"/>
      <c r="F46" s="277"/>
      <c r="G46" s="274"/>
      <c r="H46" s="231"/>
      <c r="I46" s="241"/>
      <c r="J46" s="208"/>
      <c r="K46" s="209">
        <v>1</v>
      </c>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5">
      <c r="A47" s="239"/>
      <c r="B47" s="271" t="s">
        <v>508</v>
      </c>
      <c r="C47" s="286"/>
      <c r="D47" s="275"/>
      <c r="E47" s="276"/>
      <c r="F47" s="277"/>
      <c r="G47" s="274"/>
      <c r="H47" s="231"/>
      <c r="I47" s="241"/>
      <c r="J47" s="208"/>
      <c r="K47" s="209">
        <v>2</v>
      </c>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5">
      <c r="A48" s="239">
        <v>10</v>
      </c>
      <c r="B48" s="217" t="s">
        <v>509</v>
      </c>
      <c r="C48" s="265" t="s">
        <v>273</v>
      </c>
      <c r="D48" s="220" t="s">
        <v>274</v>
      </c>
      <c r="E48" s="224">
        <v>0.69469999999999998</v>
      </c>
      <c r="F48" s="233"/>
      <c r="G48" s="232">
        <f>E48*F48</f>
        <v>0</v>
      </c>
      <c r="H48" s="231" t="s">
        <v>253</v>
      </c>
      <c r="I48" s="241" t="s">
        <v>139</v>
      </c>
      <c r="J48" s="208"/>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v>21</v>
      </c>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39"/>
      <c r="B49" s="217"/>
      <c r="C49" s="287" t="s">
        <v>589</v>
      </c>
      <c r="D49" s="272"/>
      <c r="E49" s="273">
        <v>0.44</v>
      </c>
      <c r="F49" s="232"/>
      <c r="G49" s="232"/>
      <c r="H49" s="231"/>
      <c r="I49" s="241"/>
      <c r="J49" s="208"/>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39"/>
      <c r="B50" s="217"/>
      <c r="C50" s="287" t="s">
        <v>590</v>
      </c>
      <c r="D50" s="272"/>
      <c r="E50" s="273">
        <v>0.26</v>
      </c>
      <c r="F50" s="232"/>
      <c r="G50" s="232"/>
      <c r="H50" s="231"/>
      <c r="I50" s="241"/>
      <c r="J50" s="208"/>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x14ac:dyDescent="0.25">
      <c r="A51" s="238" t="s">
        <v>131</v>
      </c>
      <c r="B51" s="216" t="s">
        <v>320</v>
      </c>
      <c r="C51" s="263" t="s">
        <v>321</v>
      </c>
      <c r="D51" s="218"/>
      <c r="E51" s="222"/>
      <c r="F51" s="236">
        <f>SUM(G52:G76)</f>
        <v>0</v>
      </c>
      <c r="G51" s="237"/>
      <c r="H51" s="228"/>
      <c r="I51" s="240"/>
    </row>
    <row r="52" spans="1:60" outlineLevel="1" x14ac:dyDescent="0.25">
      <c r="A52" s="239"/>
      <c r="B52" s="214" t="s">
        <v>591</v>
      </c>
      <c r="C52" s="264"/>
      <c r="D52" s="219"/>
      <c r="E52" s="223"/>
      <c r="F52" s="229"/>
      <c r="G52" s="230"/>
      <c r="H52" s="231"/>
      <c r="I52" s="241"/>
      <c r="J52" s="209"/>
      <c r="K52" s="209">
        <v>1</v>
      </c>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39"/>
      <c r="B53" s="271" t="s">
        <v>592</v>
      </c>
      <c r="C53" s="286"/>
      <c r="D53" s="275"/>
      <c r="E53" s="276"/>
      <c r="F53" s="277"/>
      <c r="G53" s="274"/>
      <c r="H53" s="231"/>
      <c r="I53" s="241"/>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39">
        <v>11</v>
      </c>
      <c r="B54" s="217" t="s">
        <v>593</v>
      </c>
      <c r="C54" s="265" t="s">
        <v>324</v>
      </c>
      <c r="D54" s="220" t="s">
        <v>189</v>
      </c>
      <c r="E54" s="224">
        <v>174</v>
      </c>
      <c r="F54" s="233"/>
      <c r="G54" s="232">
        <f>E54*F54</f>
        <v>0</v>
      </c>
      <c r="H54" s="231" t="s">
        <v>197</v>
      </c>
      <c r="I54" s="241" t="s">
        <v>139</v>
      </c>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09"/>
      <c r="AL54" s="209"/>
      <c r="AM54" s="209">
        <v>21</v>
      </c>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5">
      <c r="A55" s="239"/>
      <c r="B55" s="217"/>
      <c r="C55" s="287" t="s">
        <v>594</v>
      </c>
      <c r="D55" s="272"/>
      <c r="E55" s="273">
        <v>174</v>
      </c>
      <c r="F55" s="232"/>
      <c r="G55" s="232"/>
      <c r="H55" s="231"/>
      <c r="I55" s="241"/>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5">
      <c r="A56" s="239"/>
      <c r="B56" s="271" t="s">
        <v>322</v>
      </c>
      <c r="C56" s="286"/>
      <c r="D56" s="275"/>
      <c r="E56" s="276"/>
      <c r="F56" s="277"/>
      <c r="G56" s="274"/>
      <c r="H56" s="231"/>
      <c r="I56" s="241"/>
      <c r="J56" s="209"/>
      <c r="K56" s="209">
        <v>1</v>
      </c>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5">
      <c r="A57" s="239">
        <v>12</v>
      </c>
      <c r="B57" s="217" t="s">
        <v>323</v>
      </c>
      <c r="C57" s="265" t="s">
        <v>324</v>
      </c>
      <c r="D57" s="220" t="s">
        <v>189</v>
      </c>
      <c r="E57" s="224">
        <v>313</v>
      </c>
      <c r="F57" s="233"/>
      <c r="G57" s="232">
        <f>E57*F57</f>
        <v>0</v>
      </c>
      <c r="H57" s="231" t="s">
        <v>197</v>
      </c>
      <c r="I57" s="241" t="s">
        <v>139</v>
      </c>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v>21</v>
      </c>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5">
      <c r="A58" s="239"/>
      <c r="B58" s="217"/>
      <c r="C58" s="287" t="s">
        <v>594</v>
      </c>
      <c r="D58" s="272"/>
      <c r="E58" s="273">
        <v>174</v>
      </c>
      <c r="F58" s="232"/>
      <c r="G58" s="232"/>
      <c r="H58" s="231"/>
      <c r="I58" s="241"/>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5">
      <c r="A59" s="239"/>
      <c r="B59" s="217"/>
      <c r="C59" s="287" t="s">
        <v>595</v>
      </c>
      <c r="D59" s="272"/>
      <c r="E59" s="273">
        <v>139</v>
      </c>
      <c r="F59" s="232"/>
      <c r="G59" s="232"/>
      <c r="H59" s="231"/>
      <c r="I59" s="241"/>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5">
      <c r="A60" s="239"/>
      <c r="B60" s="271" t="s">
        <v>327</v>
      </c>
      <c r="C60" s="286"/>
      <c r="D60" s="275"/>
      <c r="E60" s="276"/>
      <c r="F60" s="277"/>
      <c r="G60" s="274"/>
      <c r="H60" s="231"/>
      <c r="I60" s="241"/>
      <c r="J60" s="209"/>
      <c r="K60" s="209">
        <v>1</v>
      </c>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ht="21" outlineLevel="1" x14ac:dyDescent="0.25">
      <c r="A61" s="239"/>
      <c r="B61" s="271" t="s">
        <v>328</v>
      </c>
      <c r="C61" s="286"/>
      <c r="D61" s="275"/>
      <c r="E61" s="276"/>
      <c r="F61" s="277"/>
      <c r="G61" s="274"/>
      <c r="H61" s="231"/>
      <c r="I61" s="241"/>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09"/>
      <c r="AL61" s="209"/>
      <c r="AM61" s="209"/>
      <c r="AN61" s="209"/>
      <c r="AO61" s="209"/>
      <c r="AP61" s="209"/>
      <c r="AQ61" s="209"/>
      <c r="AR61" s="209"/>
      <c r="AS61" s="209"/>
      <c r="AT61" s="209"/>
      <c r="AU61" s="209"/>
      <c r="AV61" s="209"/>
      <c r="AW61" s="209"/>
      <c r="AX61" s="209"/>
      <c r="AY61" s="209"/>
      <c r="AZ61" s="210" t="str">
        <f>B61</f>
        <v>s provedením lože z kameniva drceného, s vyplněním spár, s dvojitým hutněním a se smetením přebytečného materiálu na krajnici. S dodáním hmot pro lože a výplň spár.</v>
      </c>
      <c r="BA61" s="209"/>
      <c r="BB61" s="209"/>
      <c r="BC61" s="209"/>
      <c r="BD61" s="209"/>
      <c r="BE61" s="209"/>
      <c r="BF61" s="209"/>
      <c r="BG61" s="209"/>
      <c r="BH61" s="209"/>
    </row>
    <row r="62" spans="1:60" outlineLevel="1" x14ac:dyDescent="0.25">
      <c r="A62" s="239">
        <v>13</v>
      </c>
      <c r="B62" s="217" t="s">
        <v>329</v>
      </c>
      <c r="C62" s="265" t="s">
        <v>330</v>
      </c>
      <c r="D62" s="220" t="s">
        <v>189</v>
      </c>
      <c r="E62" s="224">
        <v>174</v>
      </c>
      <c r="F62" s="233"/>
      <c r="G62" s="232">
        <f>E62*F62</f>
        <v>0</v>
      </c>
      <c r="H62" s="231" t="s">
        <v>197</v>
      </c>
      <c r="I62" s="241" t="s">
        <v>139</v>
      </c>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09"/>
      <c r="AL62" s="209"/>
      <c r="AM62" s="209">
        <v>21</v>
      </c>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39"/>
      <c r="B63" s="217"/>
      <c r="C63" s="287" t="s">
        <v>596</v>
      </c>
      <c r="D63" s="272"/>
      <c r="E63" s="273">
        <v>174</v>
      </c>
      <c r="F63" s="232"/>
      <c r="G63" s="232"/>
      <c r="H63" s="231"/>
      <c r="I63" s="241"/>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5">
      <c r="A64" s="239"/>
      <c r="B64" s="271" t="s">
        <v>597</v>
      </c>
      <c r="C64" s="286"/>
      <c r="D64" s="275"/>
      <c r="E64" s="276"/>
      <c r="F64" s="277"/>
      <c r="G64" s="274"/>
      <c r="H64" s="231"/>
      <c r="I64" s="241"/>
      <c r="J64" s="209"/>
      <c r="K64" s="209">
        <v>1</v>
      </c>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39"/>
      <c r="B65" s="271" t="s">
        <v>598</v>
      </c>
      <c r="C65" s="286"/>
      <c r="D65" s="275"/>
      <c r="E65" s="276"/>
      <c r="F65" s="277"/>
      <c r="G65" s="274"/>
      <c r="H65" s="231"/>
      <c r="I65" s="241"/>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39"/>
      <c r="B66" s="271" t="s">
        <v>599</v>
      </c>
      <c r="C66" s="286"/>
      <c r="D66" s="275"/>
      <c r="E66" s="276"/>
      <c r="F66" s="277"/>
      <c r="G66" s="274"/>
      <c r="H66" s="231"/>
      <c r="I66" s="241"/>
      <c r="J66" s="209"/>
      <c r="K66" s="209">
        <v>2</v>
      </c>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ht="20.399999999999999" outlineLevel="1" x14ac:dyDescent="0.25">
      <c r="A67" s="239">
        <v>14</v>
      </c>
      <c r="B67" s="217" t="s">
        <v>600</v>
      </c>
      <c r="C67" s="265" t="s">
        <v>601</v>
      </c>
      <c r="D67" s="220" t="s">
        <v>204</v>
      </c>
      <c r="E67" s="224">
        <v>281.5</v>
      </c>
      <c r="F67" s="233"/>
      <c r="G67" s="232">
        <f>E67*F67</f>
        <v>0</v>
      </c>
      <c r="H67" s="231" t="s">
        <v>197</v>
      </c>
      <c r="I67" s="241" t="s">
        <v>139</v>
      </c>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v>21</v>
      </c>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5">
      <c r="A68" s="239"/>
      <c r="B68" s="217"/>
      <c r="C68" s="287" t="s">
        <v>602</v>
      </c>
      <c r="D68" s="272"/>
      <c r="E68" s="273">
        <v>281.5</v>
      </c>
      <c r="F68" s="232"/>
      <c r="G68" s="232"/>
      <c r="H68" s="231"/>
      <c r="I68" s="241"/>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39"/>
      <c r="B69" s="271" t="s">
        <v>603</v>
      </c>
      <c r="C69" s="286"/>
      <c r="D69" s="275"/>
      <c r="E69" s="276"/>
      <c r="F69" s="277"/>
      <c r="G69" s="274"/>
      <c r="H69" s="231"/>
      <c r="I69" s="241"/>
      <c r="J69" s="209"/>
      <c r="K69" s="209">
        <v>1</v>
      </c>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5">
      <c r="A70" s="239"/>
      <c r="B70" s="271" t="s">
        <v>604</v>
      </c>
      <c r="C70" s="286"/>
      <c r="D70" s="275"/>
      <c r="E70" s="276"/>
      <c r="F70" s="277"/>
      <c r="G70" s="274"/>
      <c r="H70" s="231"/>
      <c r="I70" s="241"/>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5">
      <c r="A71" s="239">
        <v>15</v>
      </c>
      <c r="B71" s="217" t="s">
        <v>605</v>
      </c>
      <c r="C71" s="265" t="s">
        <v>606</v>
      </c>
      <c r="D71" s="220" t="s">
        <v>179</v>
      </c>
      <c r="E71" s="224">
        <v>8.4450000000000003</v>
      </c>
      <c r="F71" s="233"/>
      <c r="G71" s="232">
        <f>E71*F71</f>
        <v>0</v>
      </c>
      <c r="H71" s="231" t="s">
        <v>197</v>
      </c>
      <c r="I71" s="241" t="s">
        <v>139</v>
      </c>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v>21</v>
      </c>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5">
      <c r="A72" s="239"/>
      <c r="B72" s="217"/>
      <c r="C72" s="287" t="s">
        <v>607</v>
      </c>
      <c r="D72" s="272"/>
      <c r="E72" s="273">
        <v>8.4499999999999993</v>
      </c>
      <c r="F72" s="232"/>
      <c r="G72" s="232"/>
      <c r="H72" s="231"/>
      <c r="I72" s="241"/>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5">
      <c r="A73" s="239">
        <v>16</v>
      </c>
      <c r="B73" s="217" t="s">
        <v>608</v>
      </c>
      <c r="C73" s="265" t="s">
        <v>609</v>
      </c>
      <c r="D73" s="220" t="s">
        <v>189</v>
      </c>
      <c r="E73" s="224">
        <v>174</v>
      </c>
      <c r="F73" s="233"/>
      <c r="G73" s="232">
        <f>E73*F73</f>
        <v>0</v>
      </c>
      <c r="H73" s="231"/>
      <c r="I73" s="241" t="s">
        <v>240</v>
      </c>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209">
        <v>21</v>
      </c>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39"/>
      <c r="B74" s="217"/>
      <c r="C74" s="287" t="s">
        <v>596</v>
      </c>
      <c r="D74" s="272"/>
      <c r="E74" s="273">
        <v>174</v>
      </c>
      <c r="F74" s="232"/>
      <c r="G74" s="232"/>
      <c r="H74" s="231"/>
      <c r="I74" s="241"/>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39">
        <v>17</v>
      </c>
      <c r="B75" s="217" t="s">
        <v>337</v>
      </c>
      <c r="C75" s="265" t="s">
        <v>338</v>
      </c>
      <c r="D75" s="220" t="s">
        <v>189</v>
      </c>
      <c r="E75" s="224">
        <v>182.7</v>
      </c>
      <c r="F75" s="233"/>
      <c r="G75" s="232">
        <f>E75*F75</f>
        <v>0</v>
      </c>
      <c r="H75" s="231" t="s">
        <v>339</v>
      </c>
      <c r="I75" s="241" t="s">
        <v>139</v>
      </c>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09"/>
      <c r="AK75" s="209"/>
      <c r="AL75" s="209"/>
      <c r="AM75" s="209">
        <v>21</v>
      </c>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5">
      <c r="A76" s="239"/>
      <c r="B76" s="217"/>
      <c r="C76" s="287" t="s">
        <v>610</v>
      </c>
      <c r="D76" s="272"/>
      <c r="E76" s="273">
        <v>182.7</v>
      </c>
      <c r="F76" s="232"/>
      <c r="G76" s="232"/>
      <c r="H76" s="231"/>
      <c r="I76" s="241"/>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x14ac:dyDescent="0.25">
      <c r="A77" s="238" t="s">
        <v>131</v>
      </c>
      <c r="B77" s="216" t="s">
        <v>611</v>
      </c>
      <c r="C77" s="263" t="s">
        <v>612</v>
      </c>
      <c r="D77" s="218"/>
      <c r="E77" s="222"/>
      <c r="F77" s="236">
        <f>SUM(G78:G83)</f>
        <v>0</v>
      </c>
      <c r="G77" s="237"/>
      <c r="H77" s="228"/>
      <c r="I77" s="240"/>
    </row>
    <row r="78" spans="1:60" outlineLevel="1" x14ac:dyDescent="0.25">
      <c r="A78" s="239"/>
      <c r="B78" s="214" t="s">
        <v>613</v>
      </c>
      <c r="C78" s="264"/>
      <c r="D78" s="219"/>
      <c r="E78" s="223"/>
      <c r="F78" s="229"/>
      <c r="G78" s="230"/>
      <c r="H78" s="231"/>
      <c r="I78" s="241"/>
      <c r="J78" s="209"/>
      <c r="K78" s="209">
        <v>1</v>
      </c>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39"/>
      <c r="B79" s="271" t="s">
        <v>614</v>
      </c>
      <c r="C79" s="286"/>
      <c r="D79" s="275"/>
      <c r="E79" s="276"/>
      <c r="F79" s="277"/>
      <c r="G79" s="274"/>
      <c r="H79" s="231"/>
      <c r="I79" s="241"/>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39">
        <v>18</v>
      </c>
      <c r="B80" s="217" t="s">
        <v>615</v>
      </c>
      <c r="C80" s="265" t="s">
        <v>616</v>
      </c>
      <c r="D80" s="220" t="s">
        <v>189</v>
      </c>
      <c r="E80" s="224">
        <v>139</v>
      </c>
      <c r="F80" s="233"/>
      <c r="G80" s="232">
        <f>E80*F80</f>
        <v>0</v>
      </c>
      <c r="H80" s="231" t="s">
        <v>253</v>
      </c>
      <c r="I80" s="241" t="s">
        <v>139</v>
      </c>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v>21</v>
      </c>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39"/>
      <c r="B81" s="217"/>
      <c r="C81" s="287" t="s">
        <v>617</v>
      </c>
      <c r="D81" s="272"/>
      <c r="E81" s="273">
        <v>139</v>
      </c>
      <c r="F81" s="232"/>
      <c r="G81" s="232"/>
      <c r="H81" s="231"/>
      <c r="I81" s="241"/>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5">
      <c r="A82" s="239">
        <v>19</v>
      </c>
      <c r="B82" s="217" t="s">
        <v>618</v>
      </c>
      <c r="C82" s="265" t="s">
        <v>619</v>
      </c>
      <c r="D82" s="220" t="s">
        <v>189</v>
      </c>
      <c r="E82" s="224">
        <v>139</v>
      </c>
      <c r="F82" s="233"/>
      <c r="G82" s="232">
        <f>E82*F82</f>
        <v>0</v>
      </c>
      <c r="H82" s="231" t="s">
        <v>253</v>
      </c>
      <c r="I82" s="241" t="s">
        <v>139</v>
      </c>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09"/>
      <c r="AL82" s="209"/>
      <c r="AM82" s="209">
        <v>21</v>
      </c>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5">
      <c r="A83" s="239"/>
      <c r="B83" s="217"/>
      <c r="C83" s="287" t="s">
        <v>617</v>
      </c>
      <c r="D83" s="272"/>
      <c r="E83" s="273">
        <v>139</v>
      </c>
      <c r="F83" s="232"/>
      <c r="G83" s="232"/>
      <c r="H83" s="231"/>
      <c r="I83" s="241"/>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x14ac:dyDescent="0.25">
      <c r="A84" s="238" t="s">
        <v>131</v>
      </c>
      <c r="B84" s="216" t="s">
        <v>349</v>
      </c>
      <c r="C84" s="263" t="s">
        <v>350</v>
      </c>
      <c r="D84" s="218"/>
      <c r="E84" s="222"/>
      <c r="F84" s="236">
        <f>SUM(G85:G90)</f>
        <v>0</v>
      </c>
      <c r="G84" s="237"/>
      <c r="H84" s="228"/>
      <c r="I84" s="240"/>
    </row>
    <row r="85" spans="1:60" outlineLevel="1" x14ac:dyDescent="0.25">
      <c r="A85" s="239">
        <v>20</v>
      </c>
      <c r="B85" s="217" t="s">
        <v>351</v>
      </c>
      <c r="C85" s="265" t="s">
        <v>620</v>
      </c>
      <c r="D85" s="220" t="s">
        <v>353</v>
      </c>
      <c r="E85" s="224">
        <v>20</v>
      </c>
      <c r="F85" s="233"/>
      <c r="G85" s="232">
        <f>E85*F85</f>
        <v>0</v>
      </c>
      <c r="H85" s="231"/>
      <c r="I85" s="241" t="s">
        <v>240</v>
      </c>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v>21</v>
      </c>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5">
      <c r="A86" s="239"/>
      <c r="B86" s="217"/>
      <c r="C86" s="287" t="s">
        <v>621</v>
      </c>
      <c r="D86" s="272"/>
      <c r="E86" s="273">
        <v>20</v>
      </c>
      <c r="F86" s="232"/>
      <c r="G86" s="232"/>
      <c r="H86" s="231"/>
      <c r="I86" s="241"/>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5">
      <c r="A87" s="239">
        <v>21</v>
      </c>
      <c r="B87" s="217" t="s">
        <v>622</v>
      </c>
      <c r="C87" s="265" t="s">
        <v>623</v>
      </c>
      <c r="D87" s="220" t="s">
        <v>353</v>
      </c>
      <c r="E87" s="224">
        <v>8</v>
      </c>
      <c r="F87" s="233"/>
      <c r="G87" s="232">
        <f>E87*F87</f>
        <v>0</v>
      </c>
      <c r="H87" s="231"/>
      <c r="I87" s="241" t="s">
        <v>240</v>
      </c>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v>21</v>
      </c>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5">
      <c r="A88" s="239"/>
      <c r="B88" s="217"/>
      <c r="C88" s="287" t="s">
        <v>624</v>
      </c>
      <c r="D88" s="272"/>
      <c r="E88" s="273">
        <v>8</v>
      </c>
      <c r="F88" s="232"/>
      <c r="G88" s="232"/>
      <c r="H88" s="231"/>
      <c r="I88" s="241"/>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5">
      <c r="A89" s="239">
        <v>22</v>
      </c>
      <c r="B89" s="217" t="s">
        <v>625</v>
      </c>
      <c r="C89" s="265" t="s">
        <v>626</v>
      </c>
      <c r="D89" s="220" t="s">
        <v>353</v>
      </c>
      <c r="E89" s="224">
        <v>16</v>
      </c>
      <c r="F89" s="233"/>
      <c r="G89" s="232">
        <f>E89*F89</f>
        <v>0</v>
      </c>
      <c r="H89" s="231"/>
      <c r="I89" s="241" t="s">
        <v>240</v>
      </c>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v>21</v>
      </c>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39"/>
      <c r="B90" s="217"/>
      <c r="C90" s="287" t="s">
        <v>627</v>
      </c>
      <c r="D90" s="272"/>
      <c r="E90" s="273">
        <v>16</v>
      </c>
      <c r="F90" s="232"/>
      <c r="G90" s="232"/>
      <c r="H90" s="231"/>
      <c r="I90" s="241"/>
      <c r="J90" s="209"/>
      <c r="K90" s="209"/>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x14ac:dyDescent="0.25">
      <c r="A91" s="238" t="s">
        <v>131</v>
      </c>
      <c r="B91" s="216" t="s">
        <v>379</v>
      </c>
      <c r="C91" s="263" t="s">
        <v>380</v>
      </c>
      <c r="D91" s="218"/>
      <c r="E91" s="222"/>
      <c r="F91" s="236">
        <f>SUM(G92:G95)</f>
        <v>0</v>
      </c>
      <c r="G91" s="237"/>
      <c r="H91" s="228"/>
      <c r="I91" s="240"/>
    </row>
    <row r="92" spans="1:60" outlineLevel="1" x14ac:dyDescent="0.25">
      <c r="A92" s="239"/>
      <c r="B92" s="214" t="s">
        <v>381</v>
      </c>
      <c r="C92" s="264"/>
      <c r="D92" s="219"/>
      <c r="E92" s="223"/>
      <c r="F92" s="229"/>
      <c r="G92" s="230"/>
      <c r="H92" s="231"/>
      <c r="I92" s="241"/>
      <c r="J92" s="209"/>
      <c r="K92" s="209">
        <v>1</v>
      </c>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39"/>
      <c r="B93" s="271" t="s">
        <v>382</v>
      </c>
      <c r="C93" s="286"/>
      <c r="D93" s="275"/>
      <c r="E93" s="276"/>
      <c r="F93" s="277"/>
      <c r="G93" s="274"/>
      <c r="H93" s="231"/>
      <c r="I93" s="241"/>
      <c r="J93" s="209"/>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c r="AI93" s="209"/>
      <c r="AJ93" s="209"/>
      <c r="AK93" s="209"/>
      <c r="AL93" s="209"/>
      <c r="AM93" s="209"/>
      <c r="AN93" s="209"/>
      <c r="AO93" s="209"/>
      <c r="AP93" s="209"/>
      <c r="AQ93" s="209"/>
      <c r="AR93" s="209"/>
      <c r="AS93" s="209"/>
      <c r="AT93" s="209"/>
      <c r="AU93" s="209"/>
      <c r="AV93" s="209"/>
      <c r="AW93" s="209"/>
      <c r="AX93" s="209"/>
      <c r="AY93" s="209"/>
      <c r="AZ93" s="210" t="str">
        <f>B93</f>
        <v>na novostavbách a změnách objektů pro oplocení (815 2 JKSo), objekty zvláštní pro chov živočichů (815 3 JKSO), objekty pozemní různé (815 9 JKSO)</v>
      </c>
      <c r="BA93" s="209"/>
      <c r="BB93" s="209"/>
      <c r="BC93" s="209"/>
      <c r="BD93" s="209"/>
      <c r="BE93" s="209"/>
      <c r="BF93" s="209"/>
      <c r="BG93" s="209"/>
      <c r="BH93" s="209"/>
    </row>
    <row r="94" spans="1:60" outlineLevel="1" x14ac:dyDescent="0.25">
      <c r="A94" s="239"/>
      <c r="B94" s="271" t="s">
        <v>383</v>
      </c>
      <c r="C94" s="286"/>
      <c r="D94" s="275"/>
      <c r="E94" s="276"/>
      <c r="F94" s="277"/>
      <c r="G94" s="274"/>
      <c r="H94" s="231"/>
      <c r="I94" s="241"/>
      <c r="J94" s="209"/>
      <c r="K94" s="209">
        <v>2</v>
      </c>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5">
      <c r="A95" s="239">
        <v>23</v>
      </c>
      <c r="B95" s="217" t="s">
        <v>384</v>
      </c>
      <c r="C95" s="265" t="s">
        <v>385</v>
      </c>
      <c r="D95" s="220" t="s">
        <v>274</v>
      </c>
      <c r="E95" s="224">
        <v>379.78102000000001</v>
      </c>
      <c r="F95" s="233"/>
      <c r="G95" s="232">
        <f>E95*F95</f>
        <v>0</v>
      </c>
      <c r="H95" s="231" t="s">
        <v>386</v>
      </c>
      <c r="I95" s="241" t="s">
        <v>139</v>
      </c>
      <c r="J95" s="209"/>
      <c r="K95" s="209"/>
      <c r="L95" s="209"/>
      <c r="M95" s="209"/>
      <c r="N95" s="209"/>
      <c r="O95" s="209"/>
      <c r="P95" s="209"/>
      <c r="Q95" s="209"/>
      <c r="R95" s="209"/>
      <c r="S95" s="209"/>
      <c r="T95" s="209"/>
      <c r="U95" s="209"/>
      <c r="V95" s="209"/>
      <c r="W95" s="209"/>
      <c r="X95" s="209"/>
      <c r="Y95" s="209"/>
      <c r="Z95" s="209"/>
      <c r="AA95" s="209"/>
      <c r="AB95" s="209"/>
      <c r="AC95" s="209"/>
      <c r="AD95" s="209"/>
      <c r="AE95" s="209"/>
      <c r="AF95" s="209"/>
      <c r="AG95" s="209"/>
      <c r="AH95" s="209"/>
      <c r="AI95" s="209"/>
      <c r="AJ95" s="209"/>
      <c r="AK95" s="209"/>
      <c r="AL95" s="209"/>
      <c r="AM95" s="209">
        <v>21</v>
      </c>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x14ac:dyDescent="0.25">
      <c r="A96" s="238" t="s">
        <v>131</v>
      </c>
      <c r="B96" s="216" t="s">
        <v>387</v>
      </c>
      <c r="C96" s="263" t="s">
        <v>388</v>
      </c>
      <c r="D96" s="218"/>
      <c r="E96" s="222"/>
      <c r="F96" s="236">
        <f>SUM(G97:G110)</f>
        <v>0</v>
      </c>
      <c r="G96" s="237"/>
      <c r="H96" s="228"/>
      <c r="I96" s="240"/>
    </row>
    <row r="97" spans="1:60" outlineLevel="1" x14ac:dyDescent="0.25">
      <c r="A97" s="239"/>
      <c r="B97" s="214" t="s">
        <v>400</v>
      </c>
      <c r="C97" s="264"/>
      <c r="D97" s="219"/>
      <c r="E97" s="223"/>
      <c r="F97" s="229"/>
      <c r="G97" s="230"/>
      <c r="H97" s="231"/>
      <c r="I97" s="241"/>
      <c r="J97" s="209"/>
      <c r="K97" s="209">
        <v>1</v>
      </c>
      <c r="L97" s="209"/>
      <c r="M97" s="209"/>
      <c r="N97" s="209"/>
      <c r="O97" s="209"/>
      <c r="P97" s="209"/>
      <c r="Q97" s="209"/>
      <c r="R97" s="209"/>
      <c r="S97" s="209"/>
      <c r="T97" s="209"/>
      <c r="U97" s="209"/>
      <c r="V97" s="209"/>
      <c r="W97" s="209"/>
      <c r="X97" s="209"/>
      <c r="Y97" s="209"/>
      <c r="Z97" s="209"/>
      <c r="AA97" s="209"/>
      <c r="AB97" s="209"/>
      <c r="AC97" s="209"/>
      <c r="AD97" s="209"/>
      <c r="AE97" s="209"/>
      <c r="AF97" s="209"/>
      <c r="AG97" s="209"/>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outlineLevel="1" x14ac:dyDescent="0.25">
      <c r="A98" s="239">
        <v>24</v>
      </c>
      <c r="B98" s="217" t="s">
        <v>401</v>
      </c>
      <c r="C98" s="265" t="s">
        <v>402</v>
      </c>
      <c r="D98" s="220" t="s">
        <v>189</v>
      </c>
      <c r="E98" s="224">
        <v>36.08</v>
      </c>
      <c r="F98" s="233"/>
      <c r="G98" s="232">
        <f>E98*F98</f>
        <v>0</v>
      </c>
      <c r="H98" s="231" t="s">
        <v>394</v>
      </c>
      <c r="I98" s="241" t="s">
        <v>139</v>
      </c>
      <c r="J98" s="209"/>
      <c r="K98" s="209"/>
      <c r="L98" s="209"/>
      <c r="M98" s="209"/>
      <c r="N98" s="209"/>
      <c r="O98" s="209"/>
      <c r="P98" s="209"/>
      <c r="Q98" s="209"/>
      <c r="R98" s="209"/>
      <c r="S98" s="209"/>
      <c r="T98" s="209"/>
      <c r="U98" s="209"/>
      <c r="V98" s="209"/>
      <c r="W98" s="209"/>
      <c r="X98" s="209"/>
      <c r="Y98" s="209"/>
      <c r="Z98" s="209"/>
      <c r="AA98" s="209"/>
      <c r="AB98" s="209"/>
      <c r="AC98" s="209"/>
      <c r="AD98" s="209"/>
      <c r="AE98" s="209"/>
      <c r="AF98" s="209"/>
      <c r="AG98" s="209"/>
      <c r="AH98" s="209"/>
      <c r="AI98" s="209"/>
      <c r="AJ98" s="209"/>
      <c r="AK98" s="209"/>
      <c r="AL98" s="209"/>
      <c r="AM98" s="209">
        <v>21</v>
      </c>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5">
      <c r="A99" s="239"/>
      <c r="B99" s="217"/>
      <c r="C99" s="287" t="s">
        <v>628</v>
      </c>
      <c r="D99" s="272"/>
      <c r="E99" s="273">
        <v>20.5</v>
      </c>
      <c r="F99" s="232"/>
      <c r="G99" s="232"/>
      <c r="H99" s="231"/>
      <c r="I99" s="241"/>
      <c r="J99" s="209"/>
      <c r="K99" s="209"/>
      <c r="L99" s="209"/>
      <c r="M99" s="209"/>
      <c r="N99" s="209"/>
      <c r="O99" s="209"/>
      <c r="P99" s="209"/>
      <c r="Q99" s="209"/>
      <c r="R99" s="209"/>
      <c r="S99" s="209"/>
      <c r="T99" s="209"/>
      <c r="U99" s="209"/>
      <c r="V99" s="209"/>
      <c r="W99" s="209"/>
      <c r="X99" s="209"/>
      <c r="Y99" s="209"/>
      <c r="Z99" s="209"/>
      <c r="AA99" s="209"/>
      <c r="AB99" s="209"/>
      <c r="AC99" s="209"/>
      <c r="AD99" s="209"/>
      <c r="AE99" s="209"/>
      <c r="AF99" s="209"/>
      <c r="AG99" s="209"/>
      <c r="AH99" s="209"/>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5">
      <c r="A100" s="239"/>
      <c r="B100" s="217"/>
      <c r="C100" s="287" t="s">
        <v>629</v>
      </c>
      <c r="D100" s="272"/>
      <c r="E100" s="273">
        <v>15.58</v>
      </c>
      <c r="F100" s="232"/>
      <c r="G100" s="232"/>
      <c r="H100" s="231"/>
      <c r="I100" s="241"/>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5">
      <c r="A101" s="239">
        <v>25</v>
      </c>
      <c r="B101" s="217" t="s">
        <v>413</v>
      </c>
      <c r="C101" s="265" t="s">
        <v>414</v>
      </c>
      <c r="D101" s="220" t="s">
        <v>189</v>
      </c>
      <c r="E101" s="224">
        <v>41.491999999999997</v>
      </c>
      <c r="F101" s="233"/>
      <c r="G101" s="232">
        <f>E101*F101</f>
        <v>0</v>
      </c>
      <c r="H101" s="231"/>
      <c r="I101" s="241" t="s">
        <v>240</v>
      </c>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v>21</v>
      </c>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39"/>
      <c r="B102" s="217"/>
      <c r="C102" s="287" t="s">
        <v>630</v>
      </c>
      <c r="D102" s="272"/>
      <c r="E102" s="273">
        <v>23.57</v>
      </c>
      <c r="F102" s="232"/>
      <c r="G102" s="232"/>
      <c r="H102" s="231"/>
      <c r="I102" s="241"/>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5">
      <c r="A103" s="239"/>
      <c r="B103" s="217"/>
      <c r="C103" s="287" t="s">
        <v>631</v>
      </c>
      <c r="D103" s="272"/>
      <c r="E103" s="273">
        <v>17.920000000000002</v>
      </c>
      <c r="F103" s="232"/>
      <c r="G103" s="232"/>
      <c r="H103" s="231"/>
      <c r="I103" s="241"/>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5">
      <c r="A104" s="239"/>
      <c r="B104" s="271" t="s">
        <v>389</v>
      </c>
      <c r="C104" s="286"/>
      <c r="D104" s="275"/>
      <c r="E104" s="276"/>
      <c r="F104" s="277"/>
      <c r="G104" s="274"/>
      <c r="H104" s="231"/>
      <c r="I104" s="241"/>
      <c r="J104" s="209"/>
      <c r="K104" s="209">
        <v>1</v>
      </c>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5">
      <c r="A105" s="239"/>
      <c r="B105" s="271" t="s">
        <v>390</v>
      </c>
      <c r="C105" s="286"/>
      <c r="D105" s="275"/>
      <c r="E105" s="276"/>
      <c r="F105" s="277"/>
      <c r="G105" s="274"/>
      <c r="H105" s="231"/>
      <c r="I105" s="241"/>
      <c r="J105" s="209"/>
      <c r="K105" s="209">
        <v>2</v>
      </c>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5">
      <c r="A106" s="239"/>
      <c r="B106" s="271" t="s">
        <v>391</v>
      </c>
      <c r="C106" s="286"/>
      <c r="D106" s="275"/>
      <c r="E106" s="276"/>
      <c r="F106" s="277"/>
      <c r="G106" s="274"/>
      <c r="H106" s="231"/>
      <c r="I106" s="241"/>
      <c r="J106" s="209"/>
      <c r="K106" s="209">
        <v>3</v>
      </c>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ht="20.399999999999999" outlineLevel="1" x14ac:dyDescent="0.25">
      <c r="A107" s="239">
        <v>26</v>
      </c>
      <c r="B107" s="217" t="s">
        <v>392</v>
      </c>
      <c r="C107" s="265" t="s">
        <v>632</v>
      </c>
      <c r="D107" s="220" t="s">
        <v>189</v>
      </c>
      <c r="E107" s="224">
        <v>0.17246</v>
      </c>
      <c r="F107" s="233"/>
      <c r="G107" s="232">
        <f>E107*F107</f>
        <v>0</v>
      </c>
      <c r="H107" s="231" t="s">
        <v>394</v>
      </c>
      <c r="I107" s="241" t="s">
        <v>139</v>
      </c>
      <c r="J107" s="209"/>
      <c r="K107" s="209"/>
      <c r="L107" s="209"/>
      <c r="M107" s="209"/>
      <c r="N107" s="209"/>
      <c r="O107" s="209"/>
      <c r="P107" s="209"/>
      <c r="Q107" s="209"/>
      <c r="R107" s="209"/>
      <c r="S107" s="209"/>
      <c r="T107" s="209"/>
      <c r="U107" s="209"/>
      <c r="V107" s="209"/>
      <c r="W107" s="209"/>
      <c r="X107" s="209"/>
      <c r="Y107" s="209"/>
      <c r="Z107" s="209"/>
      <c r="AA107" s="209"/>
      <c r="AB107" s="209"/>
      <c r="AC107" s="209"/>
      <c r="AD107" s="209"/>
      <c r="AE107" s="209"/>
      <c r="AF107" s="209"/>
      <c r="AG107" s="209"/>
      <c r="AH107" s="209"/>
      <c r="AI107" s="209"/>
      <c r="AJ107" s="209"/>
      <c r="AK107" s="209"/>
      <c r="AL107" s="209"/>
      <c r="AM107" s="209">
        <v>21</v>
      </c>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5">
      <c r="A108" s="239"/>
      <c r="B108" s="271" t="s">
        <v>417</v>
      </c>
      <c r="C108" s="286"/>
      <c r="D108" s="275"/>
      <c r="E108" s="276"/>
      <c r="F108" s="277"/>
      <c r="G108" s="274"/>
      <c r="H108" s="231"/>
      <c r="I108" s="241"/>
      <c r="J108" s="209"/>
      <c r="K108" s="209">
        <v>1</v>
      </c>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209"/>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5">
      <c r="A109" s="239"/>
      <c r="B109" s="271" t="s">
        <v>418</v>
      </c>
      <c r="C109" s="286"/>
      <c r="D109" s="275"/>
      <c r="E109" s="276"/>
      <c r="F109" s="277"/>
      <c r="G109" s="274"/>
      <c r="H109" s="231"/>
      <c r="I109" s="241"/>
      <c r="J109" s="209"/>
      <c r="K109" s="209"/>
      <c r="L109" s="209"/>
      <c r="M109" s="209"/>
      <c r="N109" s="209"/>
      <c r="O109" s="209"/>
      <c r="P109" s="209"/>
      <c r="Q109" s="209"/>
      <c r="R109" s="209"/>
      <c r="S109" s="209"/>
      <c r="T109" s="209"/>
      <c r="U109" s="209"/>
      <c r="V109" s="209"/>
      <c r="W109" s="209"/>
      <c r="X109" s="209"/>
      <c r="Y109" s="209"/>
      <c r="Z109" s="209"/>
      <c r="AA109" s="209"/>
      <c r="AB109" s="209"/>
      <c r="AC109" s="209"/>
      <c r="AD109" s="209"/>
      <c r="AE109" s="209"/>
      <c r="AF109" s="209"/>
      <c r="AG109" s="209"/>
      <c r="AH109" s="209"/>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ht="13.8" outlineLevel="1" thickBot="1" x14ac:dyDescent="0.3">
      <c r="A110" s="251">
        <v>27</v>
      </c>
      <c r="B110" s="252" t="s">
        <v>419</v>
      </c>
      <c r="C110" s="288" t="s">
        <v>420</v>
      </c>
      <c r="D110" s="278" t="s">
        <v>73</v>
      </c>
      <c r="E110" s="279">
        <v>85.401399999999995</v>
      </c>
      <c r="F110" s="280"/>
      <c r="G110" s="281">
        <f>E110*F110</f>
        <v>0</v>
      </c>
      <c r="H110" s="257" t="s">
        <v>394</v>
      </c>
      <c r="I110" s="258" t="s">
        <v>139</v>
      </c>
      <c r="J110" s="209"/>
      <c r="K110" s="209"/>
      <c r="L110" s="209"/>
      <c r="M110" s="209"/>
      <c r="N110" s="209"/>
      <c r="O110" s="209"/>
      <c r="P110" s="209"/>
      <c r="Q110" s="209"/>
      <c r="R110" s="209"/>
      <c r="S110" s="209"/>
      <c r="T110" s="209"/>
      <c r="U110" s="209"/>
      <c r="V110" s="209"/>
      <c r="W110" s="209"/>
      <c r="X110" s="209"/>
      <c r="Y110" s="209"/>
      <c r="Z110" s="209"/>
      <c r="AA110" s="209"/>
      <c r="AB110" s="209"/>
      <c r="AC110" s="209"/>
      <c r="AD110" s="209"/>
      <c r="AE110" s="209"/>
      <c r="AF110" s="209"/>
      <c r="AG110" s="209"/>
      <c r="AH110" s="209"/>
      <c r="AI110" s="209"/>
      <c r="AJ110" s="209"/>
      <c r="AK110" s="209"/>
      <c r="AL110" s="209"/>
      <c r="AM110" s="209">
        <v>21</v>
      </c>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hidden="1" x14ac:dyDescent="0.25">
      <c r="C111" s="104"/>
      <c r="AK111">
        <f>SUM(AK1:AK110)</f>
        <v>0</v>
      </c>
      <c r="AL111">
        <f>SUM(AL1:AL110)</f>
        <v>0</v>
      </c>
      <c r="AN111">
        <v>15</v>
      </c>
      <c r="AO111">
        <v>21</v>
      </c>
    </row>
    <row r="112" spans="1:60" ht="13.8" hidden="1" thickBot="1" x14ac:dyDescent="0.3">
      <c r="A112" s="282"/>
      <c r="B112" s="283" t="s">
        <v>169</v>
      </c>
      <c r="C112" s="289"/>
      <c r="D112" s="284"/>
      <c r="E112" s="284"/>
      <c r="F112" s="284"/>
      <c r="G112" s="285">
        <f>F8+F32+F51+F77+F84+F91+F96</f>
        <v>0</v>
      </c>
      <c r="AN112">
        <f>SUMIF(AM8:AM111,AN111,G8:G111)</f>
        <v>0</v>
      </c>
      <c r="AO112">
        <f>SUMIF(AM8:AM111,AO111,G8:G111)</f>
        <v>0</v>
      </c>
    </row>
  </sheetData>
  <sheetProtection password="E6BC" sheet="1"/>
  <mergeCells count="48">
    <mergeCell ref="B97:G97"/>
    <mergeCell ref="B104:G104"/>
    <mergeCell ref="B105:G105"/>
    <mergeCell ref="B106:G106"/>
    <mergeCell ref="B108:G108"/>
    <mergeCell ref="B109:G109"/>
    <mergeCell ref="F84:G84"/>
    <mergeCell ref="F91:G91"/>
    <mergeCell ref="B92:G92"/>
    <mergeCell ref="B93:G93"/>
    <mergeCell ref="B94:G94"/>
    <mergeCell ref="F96:G96"/>
    <mergeCell ref="B66:G66"/>
    <mergeCell ref="B69:G69"/>
    <mergeCell ref="B70:G70"/>
    <mergeCell ref="F77:G77"/>
    <mergeCell ref="B78:G78"/>
    <mergeCell ref="B79:G79"/>
    <mergeCell ref="B53:G53"/>
    <mergeCell ref="B56:G56"/>
    <mergeCell ref="B60:G60"/>
    <mergeCell ref="B61:G61"/>
    <mergeCell ref="B64:G64"/>
    <mergeCell ref="B65:G65"/>
    <mergeCell ref="B38:G38"/>
    <mergeCell ref="B39:G39"/>
    <mergeCell ref="B46:G46"/>
    <mergeCell ref="B47:G47"/>
    <mergeCell ref="F51:G51"/>
    <mergeCell ref="B52:G52"/>
    <mergeCell ref="B19:G19"/>
    <mergeCell ref="B23:G23"/>
    <mergeCell ref="B24:G24"/>
    <mergeCell ref="F32:G32"/>
    <mergeCell ref="B33:G33"/>
    <mergeCell ref="B34:G34"/>
    <mergeCell ref="B9:G9"/>
    <mergeCell ref="B10:G10"/>
    <mergeCell ref="B13:G13"/>
    <mergeCell ref="B14:G14"/>
    <mergeCell ref="B15:G15"/>
    <mergeCell ref="B18:G18"/>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0" verticalDpi="0" r:id="rId1"/>
  <headerFooter>
    <oddFooter>&amp;R&amp;"Arial,Obyčejné"Strana &amp;P z &amp;N&amp;L&amp;9Zpracováno programem &amp;"Arial CE,Tučné"BUILDpower S,  © RTS, 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08"/>
  <sheetViews>
    <sheetView showGridLines="0" tabSelected="1" topLeftCell="B1" zoomScaleNormal="100" zoomScaleSheetLayoutView="75" workbookViewId="0">
      <selection activeCell="O1" sqref="O1:P1"/>
    </sheetView>
  </sheetViews>
  <sheetFormatPr defaultRowHeight="13.2" x14ac:dyDescent="0.25"/>
  <cols>
    <col min="1" max="1" width="0.5546875" hidden="1" customWidth="1"/>
    <col min="2" max="2" width="9.109375" customWidth="1"/>
    <col min="4" max="4" width="13.44140625" customWidth="1"/>
    <col min="5" max="5" width="12.109375" customWidth="1"/>
    <col min="6" max="6" width="11.44140625" customWidth="1"/>
    <col min="7" max="7" width="12.44140625" style="1" customWidth="1"/>
    <col min="8" max="8" width="13.5546875" customWidth="1"/>
    <col min="9" max="9" width="7" style="1" customWidth="1"/>
    <col min="10" max="10" width="19.77734375" style="48" customWidth="1"/>
    <col min="11" max="14" width="10.6640625" customWidth="1"/>
    <col min="15" max="15" width="10.6640625" hidden="1" customWidth="1"/>
    <col min="16" max="16" width="0" hidden="1" customWidth="1"/>
    <col min="52" max="52" width="102" customWidth="1"/>
  </cols>
  <sheetData>
    <row r="1" spans="1:14" ht="12" customHeight="1" x14ac:dyDescent="0.25">
      <c r="A1">
        <v>-1</v>
      </c>
    </row>
    <row r="2" spans="1:14" ht="17.25" customHeight="1" x14ac:dyDescent="0.3">
      <c r="B2" s="2"/>
      <c r="D2" s="3"/>
      <c r="E2" s="27" t="s">
        <v>26</v>
      </c>
      <c r="F2" s="3"/>
      <c r="G2" s="4"/>
      <c r="H2" s="5"/>
      <c r="I2" s="6"/>
    </row>
    <row r="3" spans="1:14" ht="6" customHeight="1" x14ac:dyDescent="0.25">
      <c r="C3" s="7"/>
      <c r="D3" s="8" t="s">
        <v>0</v>
      </c>
    </row>
    <row r="4" spans="1:14" ht="4.5" customHeight="1" x14ac:dyDescent="0.25"/>
    <row r="5" spans="1:14" ht="13.5" customHeight="1" x14ac:dyDescent="0.3">
      <c r="B5" s="44" t="s">
        <v>1</v>
      </c>
      <c r="D5" s="14" t="s">
        <v>42</v>
      </c>
      <c r="F5" s="10"/>
      <c r="G5" s="11"/>
      <c r="I5" s="11"/>
    </row>
    <row r="6" spans="1:14" ht="13.5" customHeight="1" x14ac:dyDescent="0.3">
      <c r="B6" s="10"/>
      <c r="C6" s="37"/>
      <c r="D6" s="103" t="s">
        <v>43</v>
      </c>
      <c r="F6" s="10"/>
      <c r="G6" s="11"/>
      <c r="H6" s="10"/>
      <c r="I6" s="11"/>
    </row>
    <row r="7" spans="1:14" ht="13.5" customHeight="1" x14ac:dyDescent="0.3">
      <c r="B7" s="10"/>
      <c r="C7" s="37"/>
      <c r="D7" s="9"/>
      <c r="F7" s="10"/>
      <c r="G7" s="11"/>
      <c r="H7" s="10"/>
      <c r="I7" s="45"/>
      <c r="J7" s="49"/>
      <c r="K7" s="46"/>
      <c r="L7" s="46"/>
      <c r="M7" s="46"/>
      <c r="N7" s="46"/>
    </row>
    <row r="8" spans="1:14" ht="13.5" customHeight="1" x14ac:dyDescent="0.3">
      <c r="B8" s="44" t="s">
        <v>27</v>
      </c>
      <c r="D8" s="47">
        <f>J29</f>
        <v>0</v>
      </c>
      <c r="E8" s="9"/>
      <c r="F8" s="10"/>
      <c r="G8" s="11"/>
      <c r="H8" s="10"/>
      <c r="I8" s="45"/>
      <c r="J8" s="49"/>
      <c r="K8" s="46"/>
      <c r="L8" s="46"/>
      <c r="M8" s="46"/>
      <c r="N8" s="46"/>
    </row>
    <row r="9" spans="1:14" ht="13.5" customHeight="1" x14ac:dyDescent="0.3">
      <c r="B9" s="38"/>
      <c r="C9" s="39"/>
      <c r="D9" s="40"/>
      <c r="E9" s="40"/>
      <c r="F9" s="41"/>
      <c r="G9" s="42"/>
      <c r="H9" s="41"/>
      <c r="I9" s="42"/>
      <c r="J9" s="50"/>
    </row>
    <row r="11" spans="1:14" x14ac:dyDescent="0.25">
      <c r="B11" s="44" t="s">
        <v>24</v>
      </c>
      <c r="D11" s="104" t="s">
        <v>44</v>
      </c>
      <c r="H11" s="13" t="s">
        <v>2</v>
      </c>
      <c r="I11" s="106" t="s">
        <v>54</v>
      </c>
      <c r="J11" s="51"/>
    </row>
    <row r="12" spans="1:14" x14ac:dyDescent="0.25">
      <c r="D12" s="104" t="s">
        <v>45</v>
      </c>
      <c r="H12" s="13" t="s">
        <v>3</v>
      </c>
      <c r="I12" s="106" t="s">
        <v>55</v>
      </c>
      <c r="J12" s="51"/>
    </row>
    <row r="13" spans="1:14" ht="12" customHeight="1" x14ac:dyDescent="0.25">
      <c r="C13" s="105" t="s">
        <v>47</v>
      </c>
      <c r="D13" s="104" t="s">
        <v>46</v>
      </c>
      <c r="J13" s="52"/>
    </row>
    <row r="14" spans="1:14" ht="12" customHeight="1" x14ac:dyDescent="0.25">
      <c r="C14" s="13"/>
      <c r="D14" s="12"/>
      <c r="J14" s="52"/>
    </row>
    <row r="15" spans="1:14" ht="12" customHeight="1" x14ac:dyDescent="0.25">
      <c r="B15" s="44" t="s">
        <v>18</v>
      </c>
      <c r="D15" s="104" t="s">
        <v>48</v>
      </c>
      <c r="H15" s="13" t="s">
        <v>2</v>
      </c>
      <c r="I15" s="106" t="s">
        <v>52</v>
      </c>
      <c r="J15" s="52"/>
    </row>
    <row r="16" spans="1:14" ht="12" customHeight="1" x14ac:dyDescent="0.25">
      <c r="C16" s="13"/>
      <c r="D16" s="104" t="s">
        <v>49</v>
      </c>
      <c r="H16" s="13" t="s">
        <v>3</v>
      </c>
      <c r="I16" s="106" t="s">
        <v>53</v>
      </c>
      <c r="J16" s="52"/>
    </row>
    <row r="17" spans="1:16" ht="12" customHeight="1" x14ac:dyDescent="0.25">
      <c r="C17" s="105" t="s">
        <v>51</v>
      </c>
      <c r="D17" s="104" t="s">
        <v>50</v>
      </c>
      <c r="H17" s="13"/>
      <c r="J17" s="52"/>
    </row>
    <row r="18" spans="1:16" ht="12" customHeight="1" x14ac:dyDescent="0.25">
      <c r="J18" s="52"/>
    </row>
    <row r="19" spans="1:16" ht="18" customHeight="1" x14ac:dyDescent="0.3">
      <c r="B19" s="9" t="s">
        <v>19</v>
      </c>
      <c r="C19" s="43"/>
      <c r="D19" s="43"/>
      <c r="E19" s="43"/>
      <c r="F19" s="43"/>
      <c r="G19" s="43"/>
      <c r="H19" s="43"/>
      <c r="I19" s="43"/>
      <c r="J19" s="53"/>
    </row>
    <row r="21" spans="1:16" x14ac:dyDescent="0.25">
      <c r="A21" s="107"/>
      <c r="B21" s="108" t="s">
        <v>20</v>
      </c>
      <c r="C21" s="109"/>
      <c r="D21" s="109"/>
      <c r="E21" s="110"/>
      <c r="F21" s="111"/>
      <c r="G21" s="111"/>
      <c r="H21" s="116" t="s">
        <v>21</v>
      </c>
      <c r="I21" s="117" t="s">
        <v>22</v>
      </c>
      <c r="J21" s="118" t="s">
        <v>23</v>
      </c>
    </row>
    <row r="22" spans="1:16" x14ac:dyDescent="0.25">
      <c r="A22" s="113"/>
      <c r="B22" s="113" t="s">
        <v>56</v>
      </c>
      <c r="C22" s="114"/>
      <c r="D22" s="114"/>
      <c r="E22" s="114"/>
      <c r="F22" s="114"/>
      <c r="G22" s="115"/>
      <c r="H22" s="119"/>
      <c r="I22" s="120">
        <v>1</v>
      </c>
      <c r="J22" s="121"/>
    </row>
    <row r="23" spans="1:16" x14ac:dyDescent="0.25">
      <c r="A23" s="113"/>
      <c r="B23" s="113" t="s">
        <v>57</v>
      </c>
      <c r="C23" s="114" t="s">
        <v>58</v>
      </c>
      <c r="D23" s="114"/>
      <c r="E23" s="114"/>
      <c r="F23" s="114"/>
      <c r="G23" s="115"/>
      <c r="H23" s="119"/>
      <c r="I23" s="120">
        <v>1</v>
      </c>
      <c r="J23" s="121">
        <f>'Rekapitulace Objekt 00'!H19</f>
        <v>0</v>
      </c>
      <c r="O23">
        <f>'Rekapitulace Objekt 00'!O21</f>
        <v>0</v>
      </c>
      <c r="P23">
        <f>'Rekapitulace Objekt 00'!P21</f>
        <v>0</v>
      </c>
    </row>
    <row r="24" spans="1:16" x14ac:dyDescent="0.25">
      <c r="A24" s="113"/>
      <c r="B24" s="113" t="s">
        <v>59</v>
      </c>
      <c r="C24" s="114"/>
      <c r="D24" s="114"/>
      <c r="E24" s="114"/>
      <c r="F24" s="114"/>
      <c r="G24" s="115"/>
      <c r="H24" s="119"/>
      <c r="I24" s="120">
        <v>4</v>
      </c>
      <c r="J24" s="121"/>
    </row>
    <row r="25" spans="1:16" x14ac:dyDescent="0.25">
      <c r="A25" s="113"/>
      <c r="B25" s="113" t="s">
        <v>60</v>
      </c>
      <c r="C25" s="114" t="s">
        <v>61</v>
      </c>
      <c r="D25" s="114"/>
      <c r="E25" s="114"/>
      <c r="F25" s="114"/>
      <c r="G25" s="115"/>
      <c r="H25" s="119" t="s">
        <v>62</v>
      </c>
      <c r="I25" s="120">
        <v>1</v>
      </c>
      <c r="J25" s="121">
        <f>'Rekapitulace Objekt SO 01'!H22</f>
        <v>0</v>
      </c>
      <c r="O25">
        <f>'Rekapitulace Objekt SO 01'!O24</f>
        <v>0</v>
      </c>
      <c r="P25">
        <f>'Rekapitulace Objekt SO 01'!P24</f>
        <v>0</v>
      </c>
    </row>
    <row r="26" spans="1:16" x14ac:dyDescent="0.25">
      <c r="A26" s="113"/>
      <c r="B26" s="113" t="s">
        <v>63</v>
      </c>
      <c r="C26" s="114" t="s">
        <v>64</v>
      </c>
      <c r="D26" s="114"/>
      <c r="E26" s="114"/>
      <c r="F26" s="114"/>
      <c r="G26" s="115"/>
      <c r="H26" s="119" t="s">
        <v>62</v>
      </c>
      <c r="I26" s="120">
        <v>1</v>
      </c>
      <c r="J26" s="121">
        <f>'Rekapitulace Objekt SO 02'!H22</f>
        <v>0</v>
      </c>
      <c r="O26">
        <f>'Rekapitulace Objekt SO 02'!O24</f>
        <v>0</v>
      </c>
      <c r="P26">
        <f>'Rekapitulace Objekt SO 02'!P24</f>
        <v>0</v>
      </c>
    </row>
    <row r="27" spans="1:16" x14ac:dyDescent="0.25">
      <c r="A27" s="113"/>
      <c r="B27" s="113" t="s">
        <v>65</v>
      </c>
      <c r="C27" s="114" t="s">
        <v>66</v>
      </c>
      <c r="D27" s="114"/>
      <c r="E27" s="114"/>
      <c r="F27" s="114"/>
      <c r="G27" s="115"/>
      <c r="H27" s="119" t="s">
        <v>62</v>
      </c>
      <c r="I27" s="120">
        <v>1</v>
      </c>
      <c r="J27" s="121">
        <f>'Rekapitulace Objekt SO 03'!H22</f>
        <v>0</v>
      </c>
      <c r="O27">
        <f>'Rekapitulace Objekt SO 03'!O24</f>
        <v>0</v>
      </c>
      <c r="P27">
        <f>'Rekapitulace Objekt SO 03'!P24</f>
        <v>0</v>
      </c>
    </row>
    <row r="28" spans="1:16" x14ac:dyDescent="0.25">
      <c r="A28" s="113"/>
      <c r="B28" s="113" t="s">
        <v>67</v>
      </c>
      <c r="C28" s="114" t="s">
        <v>68</v>
      </c>
      <c r="D28" s="114"/>
      <c r="E28" s="114"/>
      <c r="F28" s="114"/>
      <c r="G28" s="115"/>
      <c r="H28" s="119" t="s">
        <v>69</v>
      </c>
      <c r="I28" s="120">
        <v>1</v>
      </c>
      <c r="J28" s="121">
        <f>'Rekapitulace Objekt SO 04'!H22</f>
        <v>0</v>
      </c>
      <c r="O28">
        <f>'Rekapitulace Objekt SO 04'!O24</f>
        <v>0</v>
      </c>
      <c r="P28">
        <f>'Rekapitulace Objekt SO 04'!P24</f>
        <v>0</v>
      </c>
    </row>
    <row r="29" spans="1:16" ht="25.5" customHeight="1" x14ac:dyDescent="0.3">
      <c r="A29" s="123"/>
      <c r="B29" s="124" t="s">
        <v>70</v>
      </c>
      <c r="C29" s="125"/>
      <c r="D29" s="125"/>
      <c r="E29" s="125"/>
      <c r="F29" s="126"/>
      <c r="G29" s="127"/>
      <c r="H29" s="128"/>
      <c r="I29" s="129"/>
      <c r="J29" s="122">
        <f>SUM(J22:J28)</f>
        <v>0</v>
      </c>
    </row>
    <row r="30" spans="1:16" ht="13.8" thickBot="1" x14ac:dyDescent="0.3">
      <c r="J30" s="112"/>
    </row>
    <row r="31" spans="1:16" x14ac:dyDescent="0.25">
      <c r="A31" s="141"/>
      <c r="B31" s="142" t="s">
        <v>71</v>
      </c>
      <c r="C31" s="143"/>
      <c r="D31" s="143"/>
      <c r="E31" s="143"/>
      <c r="F31" s="143"/>
      <c r="G31" s="144"/>
      <c r="H31" s="143"/>
      <c r="I31" s="145"/>
      <c r="J31" s="146" t="s">
        <v>23</v>
      </c>
    </row>
    <row r="32" spans="1:16" x14ac:dyDescent="0.25">
      <c r="A32" s="136"/>
      <c r="B32" s="131" t="s">
        <v>72</v>
      </c>
      <c r="C32" s="131"/>
      <c r="D32" s="131"/>
      <c r="E32" s="131">
        <v>15</v>
      </c>
      <c r="F32" s="131" t="s">
        <v>73</v>
      </c>
      <c r="G32" s="133"/>
      <c r="H32" s="131"/>
      <c r="I32" s="132"/>
      <c r="J32" s="139">
        <f>SUM(O23:O28)</f>
        <v>0</v>
      </c>
    </row>
    <row r="33" spans="1:52" x14ac:dyDescent="0.25">
      <c r="A33" s="137"/>
      <c r="B33" s="46" t="s">
        <v>74</v>
      </c>
      <c r="C33" s="46"/>
      <c r="D33" s="46"/>
      <c r="E33" s="46">
        <v>15</v>
      </c>
      <c r="F33" s="46" t="s">
        <v>73</v>
      </c>
      <c r="G33" s="134"/>
      <c r="H33" s="46"/>
      <c r="I33" s="130"/>
      <c r="J33" s="140">
        <f>J32*(E33/100)</f>
        <v>0</v>
      </c>
    </row>
    <row r="34" spans="1:52" x14ac:dyDescent="0.25">
      <c r="A34" s="137"/>
      <c r="B34" s="46" t="s">
        <v>72</v>
      </c>
      <c r="C34" s="46"/>
      <c r="D34" s="46"/>
      <c r="E34" s="46">
        <v>21</v>
      </c>
      <c r="F34" s="46" t="s">
        <v>73</v>
      </c>
      <c r="G34" s="134"/>
      <c r="H34" s="46"/>
      <c r="I34" s="130"/>
      <c r="J34" s="140">
        <f>SUM(P23:P28)</f>
        <v>0</v>
      </c>
    </row>
    <row r="35" spans="1:52" ht="13.8" thickBot="1" x14ac:dyDescent="0.3">
      <c r="A35" s="138"/>
      <c r="B35" s="39" t="s">
        <v>74</v>
      </c>
      <c r="C35" s="39"/>
      <c r="D35" s="39"/>
      <c r="E35" s="39">
        <v>21</v>
      </c>
      <c r="F35" s="39" t="s">
        <v>73</v>
      </c>
      <c r="G35" s="135"/>
      <c r="H35" s="46"/>
      <c r="I35" s="130"/>
      <c r="J35" s="140">
        <f>J34*(E35/100)</f>
        <v>0</v>
      </c>
    </row>
    <row r="36" spans="1:52" ht="16.2" thickBot="1" x14ac:dyDescent="0.3">
      <c r="A36" s="147"/>
      <c r="B36" s="148" t="s">
        <v>75</v>
      </c>
      <c r="C36" s="149"/>
      <c r="D36" s="149"/>
      <c r="E36" s="149"/>
      <c r="F36" s="149"/>
      <c r="G36" s="149"/>
      <c r="H36" s="150"/>
      <c r="I36" s="151"/>
      <c r="J36" s="152">
        <f>SUM(J32:J35)</f>
        <v>0</v>
      </c>
    </row>
    <row r="38" spans="1:52" x14ac:dyDescent="0.25">
      <c r="B38" s="154" t="s">
        <v>76</v>
      </c>
      <c r="C38" s="154"/>
      <c r="D38" s="154"/>
      <c r="E38" s="154"/>
      <c r="F38" s="154"/>
      <c r="G38" s="154"/>
      <c r="H38" s="154"/>
      <c r="I38" s="154"/>
      <c r="J38" s="154"/>
      <c r="AZ38" s="153" t="str">
        <f>B38</f>
        <v>1. PODMÍNKY PRO ZPRACOVÁNÍ NABÍDKOVÉ CENY</v>
      </c>
    </row>
    <row r="40" spans="1:52" x14ac:dyDescent="0.25">
      <c r="B40" s="154" t="s">
        <v>77</v>
      </c>
      <c r="C40" s="154"/>
      <c r="D40" s="154"/>
      <c r="E40" s="154"/>
      <c r="F40" s="154"/>
      <c r="G40" s="154"/>
      <c r="H40" s="154"/>
      <c r="I40" s="154"/>
      <c r="J40" s="154"/>
      <c r="AZ40" s="153" t="str">
        <f>B40</f>
        <v xml:space="preserve">        Preambule</v>
      </c>
    </row>
    <row r="42" spans="1:52" ht="52.8" x14ac:dyDescent="0.25">
      <c r="B42" s="154" t="s">
        <v>78</v>
      </c>
      <c r="C42" s="154"/>
      <c r="D42" s="154"/>
      <c r="E42" s="154"/>
      <c r="F42" s="154"/>
      <c r="G42" s="154"/>
      <c r="H42" s="154"/>
      <c r="I42" s="154"/>
      <c r="J42" s="154"/>
      <c r="AZ42" s="153" t="str">
        <f>B42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3" spans="1:52" ht="52.8" x14ac:dyDescent="0.25">
      <c r="B43" s="154" t="s">
        <v>79</v>
      </c>
      <c r="C43" s="154"/>
      <c r="D43" s="154"/>
      <c r="E43" s="154"/>
      <c r="F43" s="154"/>
      <c r="G43" s="154"/>
      <c r="H43" s="154"/>
      <c r="I43" s="154"/>
      <c r="J43" s="154"/>
      <c r="AZ43" s="153" t="str">
        <f>B43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5" spans="1:52" x14ac:dyDescent="0.25">
      <c r="B45" s="154" t="s">
        <v>80</v>
      </c>
      <c r="C45" s="154"/>
      <c r="D45" s="154"/>
      <c r="E45" s="154"/>
      <c r="F45" s="154"/>
      <c r="G45" s="154"/>
      <c r="H45" s="154"/>
      <c r="I45" s="154"/>
      <c r="J45" s="154"/>
      <c r="AZ45" s="153" t="str">
        <f>B45</f>
        <v xml:space="preserve">        Vymezení některých pojmů</v>
      </c>
    </row>
    <row r="48" spans="1:52" x14ac:dyDescent="0.25">
      <c r="B48" s="154" t="s">
        <v>81</v>
      </c>
      <c r="C48" s="154"/>
      <c r="D48" s="154"/>
      <c r="E48" s="154"/>
      <c r="F48" s="154"/>
      <c r="G48" s="154"/>
      <c r="H48" s="154"/>
      <c r="I48" s="154"/>
      <c r="J48" s="154"/>
      <c r="AZ48" s="153" t="str">
        <f>B48</f>
        <v>Pro účely zpracování nabídkové ceny se jsou použity některé pojmy, pod kterými se rozumí:</v>
      </c>
    </row>
    <row r="49" spans="2:52" ht="39.6" x14ac:dyDescent="0.25">
      <c r="B49" s="154" t="s">
        <v>82</v>
      </c>
      <c r="C49" s="154"/>
      <c r="D49" s="154"/>
      <c r="E49" s="154"/>
      <c r="F49" s="154"/>
      <c r="G49" s="154"/>
      <c r="H49" s="154"/>
      <c r="I49" s="154"/>
      <c r="J49" s="154"/>
      <c r="AZ49" s="153" t="str">
        <f>B49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0" spans="2:52" ht="39.6" x14ac:dyDescent="0.25">
      <c r="B50" s="154" t="s">
        <v>83</v>
      </c>
      <c r="C50" s="154"/>
      <c r="D50" s="154"/>
      <c r="E50" s="154"/>
      <c r="F50" s="154"/>
      <c r="G50" s="154"/>
      <c r="H50" s="154"/>
      <c r="I50" s="154"/>
      <c r="J50" s="154"/>
      <c r="AZ50" s="153" t="str">
        <f>B50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1" spans="2:52" ht="52.8" x14ac:dyDescent="0.25">
      <c r="B51" s="154" t="s">
        <v>84</v>
      </c>
      <c r="C51" s="154"/>
      <c r="D51" s="154"/>
      <c r="E51" s="154"/>
      <c r="F51" s="154"/>
      <c r="G51" s="154"/>
      <c r="H51" s="154"/>
      <c r="I51" s="154"/>
      <c r="J51" s="154"/>
      <c r="AZ51" s="153" t="str">
        <f>B51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2" spans="2:52" ht="66" x14ac:dyDescent="0.25">
      <c r="B52" s="154" t="s">
        <v>85</v>
      </c>
      <c r="C52" s="154"/>
      <c r="D52" s="154"/>
      <c r="E52" s="154"/>
      <c r="F52" s="154"/>
      <c r="G52" s="154"/>
      <c r="H52" s="154"/>
      <c r="I52" s="154"/>
      <c r="J52" s="154"/>
      <c r="AZ52" s="153" t="str">
        <f>B52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3" spans="2:52" ht="39.6" x14ac:dyDescent="0.25">
      <c r="B53" s="154" t="s">
        <v>86</v>
      </c>
      <c r="C53" s="154"/>
      <c r="D53" s="154"/>
      <c r="E53" s="154"/>
      <c r="F53" s="154"/>
      <c r="G53" s="154"/>
      <c r="H53" s="154"/>
      <c r="I53" s="154"/>
      <c r="J53" s="154"/>
      <c r="AZ53" s="153" t="str">
        <f>B53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5" spans="2:52" x14ac:dyDescent="0.25">
      <c r="B55" s="154" t="s">
        <v>87</v>
      </c>
      <c r="C55" s="154"/>
      <c r="D55" s="154"/>
      <c r="E55" s="154"/>
      <c r="F55" s="154"/>
      <c r="G55" s="154"/>
      <c r="H55" s="154"/>
      <c r="I55" s="154"/>
      <c r="J55" s="154"/>
      <c r="AZ55" s="153" t="str">
        <f>B55</f>
        <v xml:space="preserve">        Cenová soustava</v>
      </c>
    </row>
    <row r="57" spans="2:52" x14ac:dyDescent="0.25">
      <c r="B57" s="154" t="s">
        <v>88</v>
      </c>
      <c r="C57" s="154"/>
      <c r="D57" s="154"/>
      <c r="E57" s="154"/>
      <c r="F57" s="154"/>
      <c r="G57" s="154"/>
      <c r="H57" s="154"/>
      <c r="I57" s="154"/>
      <c r="J57" s="154"/>
      <c r="AZ57" s="153" t="str">
        <f>B57</f>
        <v xml:space="preserve">        Použitá cenová soustava</v>
      </c>
    </row>
    <row r="58" spans="2:52" ht="26.4" x14ac:dyDescent="0.25">
      <c r="B58" s="154" t="s">
        <v>89</v>
      </c>
      <c r="C58" s="154"/>
      <c r="D58" s="154"/>
      <c r="E58" s="154"/>
      <c r="F58" s="154"/>
      <c r="G58" s="154"/>
      <c r="H58" s="154"/>
      <c r="I58" s="154"/>
      <c r="J58" s="154"/>
      <c r="AZ58" s="153" t="str">
        <f>B58</f>
        <v>Soupisy stavebních prací, dodávek a služeb jsou zpracovány s použitím cenové soustavy zpracované společností RTS, a.s.. Položky z cenové soustavy mají uveden odkaz na cenovou soustavu včetně označení příslušného ceníku.</v>
      </c>
    </row>
    <row r="60" spans="2:52" x14ac:dyDescent="0.25">
      <c r="B60" s="154" t="s">
        <v>90</v>
      </c>
      <c r="C60" s="154"/>
      <c r="D60" s="154"/>
      <c r="E60" s="154"/>
      <c r="F60" s="154"/>
      <c r="G60" s="154"/>
      <c r="H60" s="154"/>
      <c r="I60" s="154"/>
      <c r="J60" s="154"/>
      <c r="AZ60" s="153" t="str">
        <f>B60</f>
        <v xml:space="preserve">        Technické podmínky</v>
      </c>
    </row>
    <row r="61" spans="2:52" ht="39.6" x14ac:dyDescent="0.25">
      <c r="B61" s="154" t="s">
        <v>91</v>
      </c>
      <c r="C61" s="154"/>
      <c r="D61" s="154"/>
      <c r="E61" s="154"/>
      <c r="F61" s="154"/>
      <c r="G61" s="154"/>
      <c r="H61" s="154"/>
      <c r="I61" s="154"/>
      <c r="J61" s="154"/>
      <c r="AZ61" s="153" t="str">
        <f>B61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3" spans="2:52" x14ac:dyDescent="0.25">
      <c r="B63" s="154" t="s">
        <v>92</v>
      </c>
      <c r="C63" s="154"/>
      <c r="D63" s="154"/>
      <c r="E63" s="154"/>
      <c r="F63" s="154"/>
      <c r="G63" s="154"/>
      <c r="H63" s="154"/>
      <c r="I63" s="154"/>
      <c r="J63" s="154"/>
      <c r="AZ63" s="153" t="str">
        <f>B63</f>
        <v>Individuální položky</v>
      </c>
    </row>
    <row r="64" spans="2:52" ht="26.4" x14ac:dyDescent="0.25">
      <c r="B64" s="154" t="s">
        <v>93</v>
      </c>
      <c r="C64" s="154"/>
      <c r="D64" s="154"/>
      <c r="E64" s="154"/>
      <c r="F64" s="154"/>
      <c r="G64" s="154"/>
      <c r="H64" s="154"/>
      <c r="I64" s="154"/>
      <c r="J64" s="154"/>
      <c r="AZ64" s="153" t="str">
        <f>B64</f>
        <v>Položky soupisu prací, které cenová soustava neobsahuje, jsou označeny popisem „vlastní“. Pro tyto položky jsou cenové a technické podmínky definovány jejich popisem, případně odkazem na konkrétní část příslušné dokumentace.</v>
      </c>
    </row>
    <row r="66" spans="2:52" x14ac:dyDescent="0.25">
      <c r="B66" s="154" t="s">
        <v>94</v>
      </c>
      <c r="C66" s="154"/>
      <c r="D66" s="154"/>
      <c r="E66" s="154"/>
      <c r="F66" s="154"/>
      <c r="G66" s="154"/>
      <c r="H66" s="154"/>
      <c r="I66" s="154"/>
      <c r="J66" s="154"/>
      <c r="AZ66" s="153" t="str">
        <f>B66</f>
        <v xml:space="preserve">        Závaznost a změna soupisu</v>
      </c>
    </row>
    <row r="68" spans="2:52" x14ac:dyDescent="0.25">
      <c r="B68" s="154" t="s">
        <v>95</v>
      </c>
      <c r="C68" s="154"/>
      <c r="D68" s="154"/>
      <c r="E68" s="154"/>
      <c r="F68" s="154"/>
      <c r="G68" s="154"/>
      <c r="H68" s="154"/>
      <c r="I68" s="154"/>
      <c r="J68" s="154"/>
      <c r="AZ68" s="153" t="str">
        <f>B68</f>
        <v xml:space="preserve">        Závaznost soupisu</v>
      </c>
    </row>
    <row r="69" spans="2:52" ht="39.6" x14ac:dyDescent="0.25">
      <c r="B69" s="154" t="s">
        <v>96</v>
      </c>
      <c r="C69" s="154"/>
      <c r="D69" s="154"/>
      <c r="E69" s="154"/>
      <c r="F69" s="154"/>
      <c r="G69" s="154"/>
      <c r="H69" s="154"/>
      <c r="I69" s="154"/>
      <c r="J69" s="154"/>
      <c r="AZ69" s="153" t="str">
        <f>B69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1" spans="2:52" x14ac:dyDescent="0.25">
      <c r="B71" s="154" t="s">
        <v>97</v>
      </c>
      <c r="C71" s="154"/>
      <c r="D71" s="154"/>
      <c r="E71" s="154"/>
      <c r="F71" s="154"/>
      <c r="G71" s="154"/>
      <c r="H71" s="154"/>
      <c r="I71" s="154"/>
      <c r="J71" s="154"/>
      <c r="AZ71" s="153" t="str">
        <f>B71</f>
        <v xml:space="preserve">        Zvláštní podmínky pro stanovení nabídkové ceny</v>
      </c>
    </row>
    <row r="73" spans="2:52" x14ac:dyDescent="0.25">
      <c r="B73" s="154" t="s">
        <v>98</v>
      </c>
      <c r="C73" s="154"/>
      <c r="D73" s="154"/>
      <c r="E73" s="154"/>
      <c r="F73" s="154"/>
      <c r="G73" s="154"/>
      <c r="H73" s="154"/>
      <c r="I73" s="154"/>
      <c r="J73" s="154"/>
      <c r="AZ73" s="153" t="str">
        <f>B73</f>
        <v xml:space="preserve">        Přeprava vybouraných hmot, suti a vytěžené zeminy</v>
      </c>
    </row>
    <row r="74" spans="2:52" ht="66" x14ac:dyDescent="0.25">
      <c r="B74" s="154" t="s">
        <v>99</v>
      </c>
      <c r="C74" s="154"/>
      <c r="D74" s="154"/>
      <c r="E74" s="154"/>
      <c r="F74" s="154"/>
      <c r="G74" s="154"/>
      <c r="H74" s="154"/>
      <c r="I74" s="154"/>
      <c r="J74" s="154"/>
      <c r="AZ74" s="153" t="str">
        <f>B74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6" spans="2:52" x14ac:dyDescent="0.25">
      <c r="B76" s="154" t="s">
        <v>100</v>
      </c>
      <c r="C76" s="154"/>
      <c r="D76" s="154"/>
      <c r="E76" s="154"/>
      <c r="F76" s="154"/>
      <c r="G76" s="154"/>
      <c r="H76" s="154"/>
      <c r="I76" s="154"/>
      <c r="J76" s="154"/>
      <c r="AZ76" s="153" t="str">
        <f>B76</f>
        <v xml:space="preserve">        Vnitrostaveništní přesun stavebního materiálu</v>
      </c>
    </row>
    <row r="77" spans="2:52" ht="52.8" x14ac:dyDescent="0.25">
      <c r="B77" s="154" t="s">
        <v>101</v>
      </c>
      <c r="C77" s="154"/>
      <c r="D77" s="154"/>
      <c r="E77" s="154"/>
      <c r="F77" s="154"/>
      <c r="G77" s="154"/>
      <c r="H77" s="154"/>
      <c r="I77" s="154"/>
      <c r="J77" s="154"/>
      <c r="AZ77" s="153" t="str">
        <f>B77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8" spans="2:52" ht="52.8" x14ac:dyDescent="0.25">
      <c r="B78" s="154" t="s">
        <v>102</v>
      </c>
      <c r="C78" s="154"/>
      <c r="D78" s="154"/>
      <c r="E78" s="154"/>
      <c r="F78" s="154"/>
      <c r="G78" s="154"/>
      <c r="H78" s="154"/>
      <c r="I78" s="154"/>
      <c r="J78" s="154"/>
      <c r="AZ78" s="153" t="str">
        <f>B78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0" spans="2:52" x14ac:dyDescent="0.25">
      <c r="B80" s="154" t="s">
        <v>103</v>
      </c>
      <c r="C80" s="154"/>
      <c r="D80" s="154"/>
      <c r="E80" s="154"/>
      <c r="F80" s="154"/>
      <c r="G80" s="154"/>
      <c r="H80" s="154"/>
      <c r="I80" s="154"/>
      <c r="J80" s="154"/>
      <c r="AZ80" s="153" t="str">
        <f>B80</f>
        <v xml:space="preserve">        Příplatky za ztížené podmínky prací</v>
      </c>
    </row>
    <row r="81" spans="2:52" ht="26.4" x14ac:dyDescent="0.25">
      <c r="B81" s="154" t="s">
        <v>104</v>
      </c>
      <c r="C81" s="154"/>
      <c r="D81" s="154"/>
      <c r="E81" s="154"/>
      <c r="F81" s="154"/>
      <c r="G81" s="154"/>
      <c r="H81" s="154"/>
      <c r="I81" s="154"/>
      <c r="J81" s="154"/>
      <c r="AZ81" s="153" t="str">
        <f>B81</f>
        <v>Pokud soupis položku příplatku za ztížené podmínky obsahuje, je dodavatel povinen ji ocenit bez ohledu na to, že tento příplatek dodavatel standardně neuplatňuje.</v>
      </c>
    </row>
    <row r="83" spans="2:52" x14ac:dyDescent="0.25">
      <c r="B83" s="154" t="s">
        <v>105</v>
      </c>
      <c r="C83" s="154"/>
      <c r="D83" s="154"/>
      <c r="E83" s="154"/>
      <c r="F83" s="154"/>
      <c r="G83" s="154"/>
      <c r="H83" s="154"/>
      <c r="I83" s="154"/>
      <c r="J83" s="154"/>
      <c r="AZ83" s="153" t="str">
        <f>B83</f>
        <v xml:space="preserve">        Vedlejší a ostatní náklady</v>
      </c>
    </row>
    <row r="84" spans="2:52" ht="26.4" x14ac:dyDescent="0.25">
      <c r="B84" s="154" t="s">
        <v>106</v>
      </c>
      <c r="C84" s="154"/>
      <c r="D84" s="154"/>
      <c r="E84" s="154"/>
      <c r="F84" s="154"/>
      <c r="G84" s="154"/>
      <c r="H84" s="154"/>
      <c r="I84" s="154"/>
      <c r="J84" s="154"/>
      <c r="AZ84" s="153" t="str">
        <f>B84</f>
        <v>Tyto náklady jsou popsány v samostatném soupisu stavebních prací, dodávek a služeb s tím, že dodavatel je povinen v rámci těchto nákladů ocenit všechny definované náklady souhrnně pro celou stavbu.</v>
      </c>
    </row>
    <row r="88" spans="2:52" x14ac:dyDescent="0.25">
      <c r="B88" s="154" t="s">
        <v>107</v>
      </c>
      <c r="C88" s="154"/>
      <c r="D88" s="154"/>
      <c r="E88" s="154"/>
      <c r="F88" s="154"/>
      <c r="G88" s="154"/>
      <c r="H88" s="154"/>
      <c r="I88" s="154"/>
      <c r="J88" s="154"/>
      <c r="AZ88" s="153" t="str">
        <f>B88</f>
        <v>2. SPECIFICKÉ PODMÍNKY PRO ZPRACOVÁNÍ NABÍDKOVÉ CENY</v>
      </c>
    </row>
    <row r="90" spans="2:52" x14ac:dyDescent="0.25">
      <c r="B90" s="154" t="s">
        <v>108</v>
      </c>
      <c r="C90" s="154"/>
      <c r="D90" s="154"/>
      <c r="E90" s="154"/>
      <c r="F90" s="154"/>
      <c r="G90" s="154"/>
      <c r="H90" s="154"/>
      <c r="I90" s="154"/>
      <c r="J90" s="154"/>
      <c r="AZ90" s="153" t="str">
        <f>B90</f>
        <v>Zde doplní zpracovatel soupisu  případná specifika týkající se konkrétní zakázky.</v>
      </c>
    </row>
    <row r="93" spans="2:52" x14ac:dyDescent="0.25">
      <c r="B93" s="154" t="s">
        <v>109</v>
      </c>
      <c r="C93" s="154"/>
      <c r="D93" s="154"/>
      <c r="E93" s="154"/>
      <c r="F93" s="154"/>
      <c r="G93" s="154"/>
      <c r="H93" s="154"/>
      <c r="I93" s="154"/>
      <c r="J93" s="154"/>
      <c r="AZ93" s="153" t="str">
        <f>B93</f>
        <v>3. ELEKTRONICKÁ PODOBA SOUPISU</v>
      </c>
    </row>
    <row r="95" spans="2:52" x14ac:dyDescent="0.25">
      <c r="B95" s="154" t="s">
        <v>110</v>
      </c>
      <c r="C95" s="154"/>
      <c r="D95" s="154"/>
      <c r="E95" s="154"/>
      <c r="F95" s="154"/>
      <c r="G95" s="154"/>
      <c r="H95" s="154"/>
      <c r="I95" s="154"/>
      <c r="J95" s="154"/>
      <c r="AZ95" s="153" t="str">
        <f>B95</f>
        <v xml:space="preserve">        Elektronická podoba soupisu</v>
      </c>
    </row>
    <row r="96" spans="2:52" ht="26.4" x14ac:dyDescent="0.25">
      <c r="B96" s="154" t="s">
        <v>111</v>
      </c>
      <c r="C96" s="154"/>
      <c r="D96" s="154"/>
      <c r="E96" s="154"/>
      <c r="F96" s="154"/>
      <c r="G96" s="154"/>
      <c r="H96" s="154"/>
      <c r="I96" s="154"/>
      <c r="J96" s="154"/>
      <c r="AZ96" s="153" t="str">
        <f>B96</f>
        <v>V souladu se zákonem jsou předložené soupisy zpracovány i v elektronické podobě.  Elektronickou podobou soupisu stavebních prací, dodávek a služeb je formát MS EXCEL.</v>
      </c>
    </row>
    <row r="97" spans="2:52" x14ac:dyDescent="0.25">
      <c r="B97" s="154" t="s">
        <v>112</v>
      </c>
      <c r="C97" s="154"/>
      <c r="D97" s="154"/>
      <c r="E97" s="154"/>
      <c r="F97" s="154"/>
      <c r="G97" s="154"/>
      <c r="H97" s="154"/>
      <c r="I97" s="154"/>
      <c r="J97" s="154"/>
      <c r="AZ97" s="153" t="str">
        <f>B97</f>
        <v>Popis formátu soupisu odpovídá svou strukturou vzorovému soupisu volně dostupnému na internetové adrese:</v>
      </c>
    </row>
    <row r="99" spans="2:52" x14ac:dyDescent="0.25">
      <c r="B99" s="154" t="s">
        <v>113</v>
      </c>
      <c r="C99" s="154"/>
      <c r="D99" s="154"/>
      <c r="E99" s="154"/>
      <c r="F99" s="154"/>
      <c r="G99" s="154"/>
      <c r="H99" s="154"/>
      <c r="I99" s="154"/>
      <c r="J99" s="154"/>
      <c r="AZ99" s="153" t="str">
        <f>B99</f>
        <v>www.stavebnionline.cz/soupis</v>
      </c>
    </row>
    <row r="101" spans="2:52" x14ac:dyDescent="0.25">
      <c r="B101" s="154" t="s">
        <v>114</v>
      </c>
      <c r="C101" s="154"/>
      <c r="D101" s="154"/>
      <c r="E101" s="154"/>
      <c r="F101" s="154"/>
      <c r="G101" s="154"/>
      <c r="H101" s="154"/>
      <c r="I101" s="154"/>
      <c r="J101" s="154"/>
      <c r="AZ101" s="153" t="str">
        <f>B101</f>
        <v xml:space="preserve">        Zpracování elektronické podoby soupisu</v>
      </c>
    </row>
    <row r="102" spans="2:52" ht="52.8" x14ac:dyDescent="0.25">
      <c r="B102" s="154" t="s">
        <v>115</v>
      </c>
      <c r="C102" s="154"/>
      <c r="D102" s="154"/>
      <c r="E102" s="154"/>
      <c r="F102" s="154"/>
      <c r="G102" s="154"/>
      <c r="H102" s="154"/>
      <c r="I102" s="154"/>
      <c r="J102" s="154"/>
      <c r="AZ102" s="153" t="str">
        <f>B102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4" spans="2:52" x14ac:dyDescent="0.25">
      <c r="B104" s="154" t="s">
        <v>116</v>
      </c>
      <c r="C104" s="154"/>
      <c r="D104" s="154"/>
      <c r="E104" s="154"/>
      <c r="F104" s="154"/>
      <c r="G104" s="154"/>
      <c r="H104" s="154"/>
      <c r="I104" s="154"/>
      <c r="J104" s="154"/>
      <c r="AZ104" s="153" t="str">
        <f>B104</f>
        <v xml:space="preserve">        Jiný formát soupisu</v>
      </c>
    </row>
    <row r="105" spans="2:52" ht="39.6" x14ac:dyDescent="0.25">
      <c r="B105" s="154" t="s">
        <v>117</v>
      </c>
      <c r="C105" s="154"/>
      <c r="D105" s="154"/>
      <c r="E105" s="154"/>
      <c r="F105" s="154"/>
      <c r="G105" s="154"/>
      <c r="H105" s="154"/>
      <c r="I105" s="154"/>
      <c r="J105" s="154"/>
      <c r="AZ105" s="153" t="str">
        <f>B105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7" spans="2:52" x14ac:dyDescent="0.25">
      <c r="B107" s="154" t="s">
        <v>118</v>
      </c>
      <c r="C107" s="154"/>
      <c r="D107" s="154"/>
      <c r="E107" s="154"/>
      <c r="F107" s="154"/>
      <c r="G107" s="154"/>
      <c r="H107" s="154"/>
      <c r="I107" s="154"/>
      <c r="J107" s="154"/>
      <c r="AZ107" s="153" t="str">
        <f>B107</f>
        <v xml:space="preserve">        Závěrečné ustanovení</v>
      </c>
    </row>
    <row r="108" spans="2:52" x14ac:dyDescent="0.25">
      <c r="B108" s="154" t="s">
        <v>119</v>
      </c>
      <c r="C108" s="154"/>
      <c r="D108" s="154"/>
      <c r="E108" s="154"/>
      <c r="F108" s="154"/>
      <c r="G108" s="154"/>
      <c r="H108" s="154"/>
      <c r="I108" s="154"/>
      <c r="J108" s="154"/>
      <c r="AZ108" s="153" t="str">
        <f>B108</f>
        <v>Ostatní podmínky vztahující se ke zpracování nabídkové ceny jsou uvedeny v zadávací dokumentaci.</v>
      </c>
    </row>
  </sheetData>
  <sheetProtection password="E6BC"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45">
    <mergeCell ref="B105:J105"/>
    <mergeCell ref="B107:J107"/>
    <mergeCell ref="B108:J108"/>
    <mergeCell ref="B96:J96"/>
    <mergeCell ref="B97:J97"/>
    <mergeCell ref="B99:J99"/>
    <mergeCell ref="B101:J101"/>
    <mergeCell ref="B102:J102"/>
    <mergeCell ref="B104:J104"/>
    <mergeCell ref="B83:J83"/>
    <mergeCell ref="B84:J84"/>
    <mergeCell ref="B88:J88"/>
    <mergeCell ref="B90:J90"/>
    <mergeCell ref="B93:J93"/>
    <mergeCell ref="B95:J95"/>
    <mergeCell ref="B74:J74"/>
    <mergeCell ref="B76:J76"/>
    <mergeCell ref="B77:J77"/>
    <mergeCell ref="B78:J78"/>
    <mergeCell ref="B80:J80"/>
    <mergeCell ref="B81:J81"/>
    <mergeCell ref="B64:J64"/>
    <mergeCell ref="B66:J66"/>
    <mergeCell ref="B68:J68"/>
    <mergeCell ref="B69:J69"/>
    <mergeCell ref="B71:J71"/>
    <mergeCell ref="B73:J73"/>
    <mergeCell ref="B55:J55"/>
    <mergeCell ref="B57:J57"/>
    <mergeCell ref="B58:J58"/>
    <mergeCell ref="B60:J60"/>
    <mergeCell ref="B61:J61"/>
    <mergeCell ref="B63:J63"/>
    <mergeCell ref="B48:J48"/>
    <mergeCell ref="B49:J49"/>
    <mergeCell ref="B50:J50"/>
    <mergeCell ref="B51:J51"/>
    <mergeCell ref="B52:J52"/>
    <mergeCell ref="B53:J53"/>
    <mergeCell ref="B29:E29"/>
    <mergeCell ref="B38:J38"/>
    <mergeCell ref="B40:J40"/>
    <mergeCell ref="B42:J42"/>
    <mergeCell ref="B43:J43"/>
    <mergeCell ref="B45:J45"/>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5" style="35" customWidth="1"/>
  </cols>
  <sheetData>
    <row r="1" spans="1:8" ht="13.8" thickTop="1" x14ac:dyDescent="0.25">
      <c r="A1" s="23" t="s">
        <v>1</v>
      </c>
      <c r="B1" s="28" t="str">
        <f>Stavba!CisloStavby</f>
        <v>066</v>
      </c>
      <c r="C1" s="31" t="str">
        <f>Stavba!NazevStavby</f>
        <v>Rekonstrukce hřbitova Ostrava - Zábřeh</v>
      </c>
      <c r="D1" s="31"/>
      <c r="E1" s="31"/>
      <c r="F1" s="31"/>
      <c r="G1" s="24"/>
      <c r="H1" s="33"/>
    </row>
    <row r="2" spans="1:8" ht="13.8" thickBot="1" x14ac:dyDescent="0.3">
      <c r="A2" s="25" t="s">
        <v>29</v>
      </c>
      <c r="B2" s="30"/>
      <c r="C2" s="92"/>
      <c r="D2" s="92"/>
      <c r="E2" s="92"/>
      <c r="F2" s="92"/>
      <c r="G2" s="26" t="s">
        <v>15</v>
      </c>
      <c r="H2" s="34" t="s">
        <v>16</v>
      </c>
    </row>
    <row r="3" spans="1:8" ht="13.8" thickTop="1" x14ac:dyDescent="0.25"/>
    <row r="4" spans="1:8" ht="17.399999999999999" x14ac:dyDescent="0.3">
      <c r="A4" s="91" t="s">
        <v>17</v>
      </c>
      <c r="B4" s="91"/>
      <c r="C4" s="91"/>
      <c r="D4" s="91"/>
      <c r="E4" s="91"/>
      <c r="F4" s="91"/>
      <c r="G4" s="91"/>
      <c r="H4" s="91"/>
    </row>
    <row r="6" spans="1:8" ht="15.6" x14ac:dyDescent="0.3">
      <c r="A6" s="32" t="s">
        <v>25</v>
      </c>
      <c r="B6" s="29">
        <f>B2</f>
        <v>0</v>
      </c>
    </row>
    <row r="7" spans="1:8" ht="15.6" x14ac:dyDescent="0.3">
      <c r="B7" s="93">
        <f>C2</f>
        <v>0</v>
      </c>
      <c r="C7" s="94"/>
      <c r="D7" s="94"/>
      <c r="E7" s="94"/>
      <c r="F7" s="94"/>
      <c r="G7" s="94"/>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E6BC"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ColWidth="9.109375" defaultRowHeight="13.2" x14ac:dyDescent="0.25"/>
  <cols>
    <col min="1" max="1" width="4.33203125" style="54" customWidth="1"/>
    <col min="2" max="2" width="14.44140625" style="54" customWidth="1"/>
    <col min="3" max="3" width="38.33203125" style="78" customWidth="1"/>
    <col min="4" max="4" width="4.5546875" style="54" customWidth="1"/>
    <col min="5" max="5" width="10.5546875" style="54" customWidth="1"/>
    <col min="6" max="6" width="9.88671875" style="54" customWidth="1"/>
    <col min="7" max="7" width="12.6640625" style="54" customWidth="1"/>
    <col min="8" max="16384" width="9.109375" style="54"/>
  </cols>
  <sheetData>
    <row r="1" spans="1:7" ht="16.2" thickBot="1" x14ac:dyDescent="0.3">
      <c r="A1" s="95" t="s">
        <v>30</v>
      </c>
      <c r="B1" s="95"/>
      <c r="C1" s="96"/>
      <c r="D1" s="95"/>
      <c r="E1" s="95"/>
      <c r="F1" s="95"/>
      <c r="G1" s="95"/>
    </row>
    <row r="2" spans="1:7" ht="13.8" thickTop="1" x14ac:dyDescent="0.25">
      <c r="A2" s="55" t="s">
        <v>31</v>
      </c>
      <c r="B2" s="56"/>
      <c r="C2" s="97"/>
      <c r="D2" s="97"/>
      <c r="E2" s="97"/>
      <c r="F2" s="97"/>
      <c r="G2" s="98"/>
    </row>
    <row r="3" spans="1:7" x14ac:dyDescent="0.25">
      <c r="A3" s="57" t="s">
        <v>32</v>
      </c>
      <c r="B3" s="58"/>
      <c r="C3" s="99"/>
      <c r="D3" s="99"/>
      <c r="E3" s="99"/>
      <c r="F3" s="99"/>
      <c r="G3" s="100"/>
    </row>
    <row r="4" spans="1:7" ht="13.8" thickBot="1" x14ac:dyDescent="0.3">
      <c r="A4" s="59" t="s">
        <v>33</v>
      </c>
      <c r="B4" s="60"/>
      <c r="C4" s="101"/>
      <c r="D4" s="101"/>
      <c r="E4" s="101"/>
      <c r="F4" s="101"/>
      <c r="G4" s="102"/>
    </row>
    <row r="5" spans="1:7" ht="14.4" thickTop="1" thickBot="1" x14ac:dyDescent="0.3">
      <c r="B5" s="61"/>
      <c r="C5" s="62"/>
      <c r="D5" s="63"/>
    </row>
    <row r="6" spans="1:7" ht="13.8" thickBot="1" x14ac:dyDescent="0.3">
      <c r="A6" s="64" t="s">
        <v>34</v>
      </c>
      <c r="B6" s="65" t="s">
        <v>35</v>
      </c>
      <c r="C6" s="66" t="s">
        <v>36</v>
      </c>
      <c r="D6" s="67" t="s">
        <v>37</v>
      </c>
      <c r="E6" s="68" t="s">
        <v>38</v>
      </c>
      <c r="F6" s="69" t="s">
        <v>39</v>
      </c>
      <c r="G6" s="70" t="s">
        <v>40</v>
      </c>
    </row>
    <row r="7" spans="1:7" ht="14.4" thickTop="1" thickBot="1" x14ac:dyDescent="0.3">
      <c r="A7" s="71"/>
      <c r="B7" s="72"/>
      <c r="C7" s="73"/>
      <c r="D7" s="74"/>
      <c r="E7" s="75"/>
      <c r="F7" s="76"/>
      <c r="G7" s="77"/>
    </row>
  </sheetData>
  <sheetProtection password="E6BC"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x14ac:dyDescent="0.25">
      <c r="A1" s="23" t="s">
        <v>1</v>
      </c>
      <c r="B1" s="28" t="str">
        <f>Stavba!CisloStavby</f>
        <v>066</v>
      </c>
      <c r="C1" s="31" t="str">
        <f>Stavba!NazevStavby</f>
        <v>Rekonstrukce hřbitova Ostrava - Zábřeh</v>
      </c>
      <c r="D1" s="31"/>
      <c r="E1" s="31"/>
      <c r="F1" s="31"/>
      <c r="G1" s="24"/>
      <c r="H1" s="33"/>
    </row>
    <row r="2" spans="1:10" ht="13.8" customHeight="1" thickBot="1" x14ac:dyDescent="0.3">
      <c r="A2" s="25" t="s">
        <v>29</v>
      </c>
      <c r="B2" s="155" t="s">
        <v>57</v>
      </c>
      <c r="C2" s="156" t="s">
        <v>58</v>
      </c>
      <c r="D2" s="92"/>
      <c r="E2" s="92"/>
      <c r="F2" s="92"/>
      <c r="G2" s="26" t="s">
        <v>15</v>
      </c>
      <c r="H2" s="34" t="s">
        <v>16</v>
      </c>
    </row>
    <row r="3" spans="1:10" ht="13.8" customHeight="1" thickTop="1" x14ac:dyDescent="0.25">
      <c r="H3" s="35"/>
    </row>
    <row r="4" spans="1:10" ht="17.399999999999999" customHeight="1" x14ac:dyDescent="0.3">
      <c r="A4" s="91" t="s">
        <v>17</v>
      </c>
      <c r="B4" s="91"/>
      <c r="C4" s="91"/>
      <c r="D4" s="91"/>
      <c r="E4" s="91"/>
      <c r="F4" s="91"/>
      <c r="G4" s="91"/>
      <c r="H4" s="91"/>
    </row>
    <row r="5" spans="1:10" ht="13.2" customHeight="1" x14ac:dyDescent="0.25">
      <c r="H5" s="35"/>
    </row>
    <row r="6" spans="1:10" ht="15.6" customHeight="1" x14ac:dyDescent="0.3">
      <c r="A6" s="32" t="s">
        <v>25</v>
      </c>
      <c r="B6" s="29" t="str">
        <f>B2</f>
        <v>00</v>
      </c>
      <c r="H6" s="35"/>
    </row>
    <row r="7" spans="1:10" ht="15.6" customHeight="1" x14ac:dyDescent="0.3">
      <c r="B7" s="93" t="str">
        <f>C2</f>
        <v>Vedlejší a ostatní náklady</v>
      </c>
      <c r="C7" s="94"/>
      <c r="D7" s="94"/>
      <c r="E7" s="94"/>
      <c r="F7" s="94"/>
      <c r="G7" s="94"/>
      <c r="H7" s="35"/>
    </row>
    <row r="8" spans="1:10" ht="13.2" customHeight="1" x14ac:dyDescent="0.25">
      <c r="H8" s="35"/>
    </row>
    <row r="9" spans="1:10" ht="12.75" customHeight="1" x14ac:dyDescent="0.25">
      <c r="A9" s="32" t="s">
        <v>28</v>
      </c>
      <c r="B9" s="32"/>
      <c r="C9" s="32"/>
      <c r="D9" s="32"/>
      <c r="E9" s="32"/>
      <c r="F9" s="32"/>
      <c r="G9" s="32"/>
      <c r="H9" s="36"/>
      <c r="I9" s="32"/>
      <c r="J9" s="32"/>
    </row>
    <row r="10" spans="1:10" ht="12.75" customHeight="1" x14ac:dyDescent="0.25">
      <c r="A10" s="32"/>
      <c r="B10" s="32"/>
      <c r="C10" s="32"/>
      <c r="D10" s="32"/>
      <c r="E10" s="32"/>
      <c r="F10" s="32"/>
      <c r="G10" s="32"/>
      <c r="H10" s="36"/>
      <c r="I10" s="32"/>
      <c r="J10" s="32"/>
    </row>
    <row r="11" spans="1:10" ht="12.75" customHeight="1" x14ac:dyDescent="0.25">
      <c r="A11" s="32"/>
      <c r="B11" s="32"/>
      <c r="C11" s="32"/>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32"/>
      <c r="C13" s="32"/>
      <c r="D13" s="32"/>
      <c r="E13" s="32"/>
      <c r="F13" s="32"/>
      <c r="G13" s="32"/>
      <c r="H13" s="36"/>
      <c r="I13" s="32"/>
      <c r="J13" s="32"/>
    </row>
    <row r="14" spans="1:10" ht="12.75" customHeight="1" x14ac:dyDescent="0.25">
      <c r="A14" s="32" t="s">
        <v>120</v>
      </c>
      <c r="B14" s="32"/>
      <c r="C14" s="32"/>
      <c r="D14" s="32"/>
      <c r="E14" s="32"/>
      <c r="F14" s="32"/>
      <c r="G14" s="32"/>
      <c r="H14" s="36"/>
      <c r="I14" s="32"/>
      <c r="J14" s="32"/>
    </row>
    <row r="15" spans="1:10" ht="12.75" customHeight="1" x14ac:dyDescent="0.25">
      <c r="A15" s="32"/>
      <c r="B15" s="32"/>
      <c r="C15" s="32"/>
      <c r="D15" s="32"/>
      <c r="E15" s="32"/>
      <c r="F15" s="32"/>
      <c r="G15" s="32"/>
      <c r="H15" s="36"/>
      <c r="I15" s="32"/>
      <c r="J15" s="32"/>
    </row>
    <row r="16" spans="1:10" ht="12.75" customHeight="1" thickBot="1" x14ac:dyDescent="0.3">
      <c r="A16" s="157" t="s">
        <v>121</v>
      </c>
      <c r="B16" s="158"/>
      <c r="C16" s="158"/>
      <c r="D16" s="158"/>
      <c r="E16" s="158"/>
      <c r="F16" s="158"/>
      <c r="G16" s="158"/>
      <c r="H16" s="159"/>
      <c r="I16" s="32"/>
      <c r="J16" s="32"/>
    </row>
    <row r="17" spans="1:16" ht="12.75" customHeight="1" x14ac:dyDescent="0.25">
      <c r="A17" s="168" t="s">
        <v>122</v>
      </c>
      <c r="B17" s="169"/>
      <c r="C17" s="170"/>
      <c r="D17" s="170"/>
      <c r="E17" s="170"/>
      <c r="F17" s="170"/>
      <c r="G17" s="171"/>
      <c r="H17" s="172" t="s">
        <v>123</v>
      </c>
      <c r="I17" s="32"/>
      <c r="J17" s="32"/>
    </row>
    <row r="18" spans="1:16" ht="12.75" customHeight="1" x14ac:dyDescent="0.25">
      <c r="A18" s="166" t="s">
        <v>57</v>
      </c>
      <c r="B18" s="164" t="s">
        <v>58</v>
      </c>
      <c r="C18" s="163"/>
      <c r="D18" s="163"/>
      <c r="E18" s="163"/>
      <c r="F18" s="163"/>
      <c r="G18" s="165"/>
      <c r="H18" s="167">
        <f>'00 00 Naklady'!G31</f>
        <v>0</v>
      </c>
      <c r="I18" s="32"/>
      <c r="J18" s="32"/>
      <c r="O18">
        <f>'00 00 Naklady'!AN31</f>
        <v>0</v>
      </c>
      <c r="P18">
        <f>'00 00 Naklady'!AO31</f>
        <v>0</v>
      </c>
    </row>
    <row r="19" spans="1:16" ht="12.75" customHeight="1" thickBot="1" x14ac:dyDescent="0.3">
      <c r="A19" s="173"/>
      <c r="B19" s="174" t="s">
        <v>124</v>
      </c>
      <c r="C19" s="175"/>
      <c r="D19" s="176" t="str">
        <f>B2</f>
        <v>00</v>
      </c>
      <c r="E19" s="175"/>
      <c r="F19" s="175"/>
      <c r="G19" s="177"/>
      <c r="H19" s="178">
        <f>SUM(H18:H18)</f>
        <v>0</v>
      </c>
      <c r="I19" s="32"/>
      <c r="J19" s="32"/>
    </row>
    <row r="20" spans="1:16" ht="12.75" customHeight="1" thickBot="1" x14ac:dyDescent="0.3">
      <c r="A20" s="32"/>
      <c r="B20" s="32"/>
      <c r="C20" s="32"/>
      <c r="D20" s="32"/>
      <c r="E20" s="32"/>
      <c r="F20" s="32"/>
      <c r="G20" s="32"/>
      <c r="H20" s="179"/>
      <c r="I20" s="32"/>
      <c r="J20" s="32"/>
    </row>
    <row r="21" spans="1:16" ht="12.75" customHeight="1" x14ac:dyDescent="0.25">
      <c r="A21" s="189"/>
      <c r="B21" s="190"/>
      <c r="C21" s="190"/>
      <c r="D21" s="190"/>
      <c r="E21" s="191"/>
      <c r="F21" s="190"/>
      <c r="G21" s="190"/>
      <c r="H21" s="192" t="s">
        <v>71</v>
      </c>
      <c r="I21" s="32"/>
      <c r="J21" s="32"/>
      <c r="O21" s="35">
        <f>H22</f>
        <v>0</v>
      </c>
      <c r="P21" s="35">
        <f>H24</f>
        <v>0</v>
      </c>
    </row>
    <row r="22" spans="1:16" ht="12.75" customHeight="1" x14ac:dyDescent="0.25">
      <c r="A22" s="184" t="s">
        <v>72</v>
      </c>
      <c r="B22" s="180"/>
      <c r="C22" s="180"/>
      <c r="D22" s="180">
        <v>15</v>
      </c>
      <c r="E22" s="181" t="s">
        <v>73</v>
      </c>
      <c r="F22" s="180"/>
      <c r="G22" s="180"/>
      <c r="H22" s="187">
        <f>SUM(O17:O18)</f>
        <v>0</v>
      </c>
      <c r="I22" s="32"/>
      <c r="J22" s="32"/>
    </row>
    <row r="23" spans="1:16" ht="12.75" customHeight="1" x14ac:dyDescent="0.25">
      <c r="A23" s="185" t="s">
        <v>74</v>
      </c>
      <c r="B23" s="161"/>
      <c r="C23" s="161"/>
      <c r="D23" s="161">
        <v>15</v>
      </c>
      <c r="E23" s="182" t="s">
        <v>73</v>
      </c>
      <c r="F23" s="161"/>
      <c r="G23" s="161"/>
      <c r="H23" s="188">
        <f>H22*(D23/100)</f>
        <v>0</v>
      </c>
      <c r="I23" s="32"/>
      <c r="J23" s="32"/>
    </row>
    <row r="24" spans="1:16" ht="12.75" customHeight="1" x14ac:dyDescent="0.25">
      <c r="A24" s="185" t="s">
        <v>72</v>
      </c>
      <c r="B24" s="161"/>
      <c r="C24" s="161"/>
      <c r="D24" s="161">
        <v>21</v>
      </c>
      <c r="E24" s="182" t="s">
        <v>73</v>
      </c>
      <c r="F24" s="161"/>
      <c r="G24" s="161"/>
      <c r="H24" s="188">
        <f>SUM(P17:P18)</f>
        <v>0</v>
      </c>
      <c r="I24" s="32"/>
      <c r="J24" s="32"/>
    </row>
    <row r="25" spans="1:16" ht="12.75" customHeight="1" thickBot="1" x14ac:dyDescent="0.3">
      <c r="A25" s="186" t="s">
        <v>74</v>
      </c>
      <c r="B25" s="162"/>
      <c r="C25" s="162"/>
      <c r="D25" s="162">
        <v>21</v>
      </c>
      <c r="E25" s="183" t="s">
        <v>73</v>
      </c>
      <c r="F25" s="161"/>
      <c r="G25" s="161"/>
      <c r="H25" s="188">
        <f>H24*(D25/100)</f>
        <v>0</v>
      </c>
      <c r="I25" s="32"/>
      <c r="J25" s="32"/>
    </row>
    <row r="26" spans="1:16" ht="12.75" customHeight="1" thickBot="1" x14ac:dyDescent="0.3">
      <c r="A26" s="193" t="s">
        <v>125</v>
      </c>
      <c r="B26" s="194"/>
      <c r="C26" s="194"/>
      <c r="D26" s="194"/>
      <c r="E26" s="194"/>
      <c r="F26" s="195"/>
      <c r="G26" s="196"/>
      <c r="H26" s="197">
        <f>SUM(H22:H25)</f>
        <v>0</v>
      </c>
      <c r="I26" s="32"/>
      <c r="J26" s="32"/>
    </row>
    <row r="27" spans="1:16" ht="12.75" customHeight="1" x14ac:dyDescent="0.25">
      <c r="A27" s="32"/>
      <c r="B27" s="32"/>
      <c r="C27" s="32"/>
      <c r="D27" s="32"/>
      <c r="E27" s="32"/>
      <c r="F27" s="32"/>
      <c r="G27" s="32"/>
      <c r="H27" s="36"/>
      <c r="I27" s="32"/>
      <c r="J27" s="32"/>
    </row>
    <row r="28" spans="1:16" ht="12.75" customHeight="1" x14ac:dyDescent="0.25">
      <c r="A28" s="32"/>
      <c r="B28" s="32"/>
      <c r="C28" s="32"/>
      <c r="D28" s="32"/>
      <c r="E28" s="32"/>
      <c r="F28" s="32"/>
      <c r="G28" s="32"/>
      <c r="H28" s="36"/>
      <c r="I28" s="32"/>
      <c r="J28" s="32"/>
    </row>
    <row r="29" spans="1:16" ht="12.75" customHeight="1" x14ac:dyDescent="0.25">
      <c r="A29" s="32"/>
      <c r="B29" s="32"/>
      <c r="C29" s="32"/>
      <c r="D29" s="32"/>
      <c r="E29" s="32"/>
      <c r="F29" s="32"/>
      <c r="G29" s="32"/>
      <c r="H29" s="36"/>
      <c r="I29" s="32"/>
      <c r="J29" s="32"/>
    </row>
    <row r="30" spans="1:16" ht="12.75" customHeight="1" x14ac:dyDescent="0.25">
      <c r="A30" s="32"/>
      <c r="B30" s="32"/>
      <c r="C30" s="32"/>
      <c r="D30" s="32"/>
      <c r="E30" s="32"/>
      <c r="F30" s="32"/>
      <c r="G30" s="32"/>
      <c r="H30" s="36"/>
      <c r="I30" s="32"/>
      <c r="J30" s="32"/>
    </row>
    <row r="31" spans="1:16" ht="12.75" customHeight="1" x14ac:dyDescent="0.25">
      <c r="A31" s="32"/>
      <c r="B31" s="32"/>
      <c r="C31" s="32"/>
      <c r="D31" s="32"/>
      <c r="E31" s="32"/>
      <c r="F31" s="32"/>
      <c r="G31" s="32"/>
      <c r="H31" s="36"/>
      <c r="I31" s="32"/>
      <c r="J31" s="32"/>
    </row>
    <row r="32" spans="1:16"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E6BC" sheet="1"/>
  <mergeCells count="3">
    <mergeCell ref="C2:F2"/>
    <mergeCell ref="A4:H4"/>
    <mergeCell ref="B7:G7"/>
  </mergeCells>
  <pageMargins left="0.7" right="0.7" top="0.78740157499999996" bottom="0.78740157499999996"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3" max="53" width="98.5546875" customWidth="1"/>
  </cols>
  <sheetData>
    <row r="1" spans="1:60" ht="16.2" thickBot="1" x14ac:dyDescent="0.3">
      <c r="A1" s="95" t="s">
        <v>126</v>
      </c>
      <c r="B1" s="95"/>
      <c r="C1" s="96"/>
      <c r="D1" s="95"/>
      <c r="E1" s="95"/>
      <c r="F1" s="95"/>
      <c r="G1" s="95"/>
      <c r="H1" s="54"/>
      <c r="I1" s="54"/>
      <c r="J1" s="54"/>
    </row>
    <row r="2" spans="1:60" ht="13.8" thickTop="1" x14ac:dyDescent="0.25">
      <c r="A2" s="55" t="s">
        <v>31</v>
      </c>
      <c r="B2" s="56" t="s">
        <v>42</v>
      </c>
      <c r="C2" s="211" t="s">
        <v>43</v>
      </c>
      <c r="D2" s="97"/>
      <c r="E2" s="97"/>
      <c r="F2" s="97"/>
      <c r="G2" s="98"/>
      <c r="H2" s="54"/>
      <c r="I2" s="54"/>
      <c r="J2" s="54"/>
    </row>
    <row r="3" spans="1:60" x14ac:dyDescent="0.25">
      <c r="A3" s="57" t="s">
        <v>32</v>
      </c>
      <c r="B3" s="58" t="s">
        <v>57</v>
      </c>
      <c r="C3" s="212" t="s">
        <v>58</v>
      </c>
      <c r="D3" s="99"/>
      <c r="E3" s="99"/>
      <c r="F3" s="99"/>
      <c r="G3" s="100"/>
      <c r="H3" s="54"/>
      <c r="I3" s="54"/>
      <c r="J3" s="54"/>
    </row>
    <row r="4" spans="1:60" ht="13.8" thickBot="1" x14ac:dyDescent="0.3">
      <c r="A4" s="198" t="s">
        <v>33</v>
      </c>
      <c r="B4" s="199" t="s">
        <v>57</v>
      </c>
      <c r="C4" s="213" t="s">
        <v>58</v>
      </c>
      <c r="D4" s="200"/>
      <c r="E4" s="200"/>
      <c r="F4" s="200"/>
      <c r="G4" s="201"/>
      <c r="H4" s="54"/>
      <c r="I4" s="54"/>
      <c r="J4" s="54"/>
    </row>
    <row r="5" spans="1:60" ht="14.4" thickTop="1" thickBot="1" x14ac:dyDescent="0.3">
      <c r="A5" s="54"/>
      <c r="B5" s="61"/>
      <c r="C5" s="62"/>
      <c r="D5" s="63"/>
      <c r="E5" s="54"/>
      <c r="F5" s="54"/>
      <c r="G5" s="54"/>
      <c r="H5" s="54"/>
      <c r="I5" s="54"/>
      <c r="J5" s="54"/>
    </row>
    <row r="6" spans="1:60" ht="27.6" thickTop="1" thickBot="1" x14ac:dyDescent="0.3">
      <c r="A6" s="202" t="s">
        <v>34</v>
      </c>
      <c r="B6" s="205" t="s">
        <v>35</v>
      </c>
      <c r="C6" s="206" t="s">
        <v>36</v>
      </c>
      <c r="D6" s="203" t="s">
        <v>37</v>
      </c>
      <c r="E6" s="204" t="s">
        <v>38</v>
      </c>
      <c r="F6" s="207" t="s">
        <v>39</v>
      </c>
      <c r="G6" s="242" t="s">
        <v>40</v>
      </c>
      <c r="H6" s="243" t="s">
        <v>127</v>
      </c>
      <c r="I6" s="215" t="s">
        <v>128</v>
      </c>
      <c r="J6" s="54"/>
    </row>
    <row r="7" spans="1:60" x14ac:dyDescent="0.25">
      <c r="A7" s="244"/>
      <c r="B7" s="245" t="s">
        <v>129</v>
      </c>
      <c r="C7" s="246" t="s">
        <v>130</v>
      </c>
      <c r="D7" s="246"/>
      <c r="E7" s="247"/>
      <c r="F7" s="248"/>
      <c r="G7" s="248"/>
      <c r="H7" s="249"/>
      <c r="I7" s="250"/>
      <c r="J7" s="54"/>
    </row>
    <row r="8" spans="1:60" x14ac:dyDescent="0.25">
      <c r="A8" s="238" t="s">
        <v>131</v>
      </c>
      <c r="B8" s="216" t="s">
        <v>132</v>
      </c>
      <c r="C8" s="263" t="s">
        <v>133</v>
      </c>
      <c r="D8" s="218"/>
      <c r="E8" s="222"/>
      <c r="F8" s="226">
        <f>SUM(G9:G16)</f>
        <v>0</v>
      </c>
      <c r="G8" s="227"/>
      <c r="H8" s="228"/>
      <c r="I8" s="240"/>
      <c r="J8" s="54"/>
    </row>
    <row r="9" spans="1:60" outlineLevel="1" x14ac:dyDescent="0.25">
      <c r="A9" s="239"/>
      <c r="B9" s="214" t="s">
        <v>134</v>
      </c>
      <c r="C9" s="264"/>
      <c r="D9" s="219"/>
      <c r="E9" s="223"/>
      <c r="F9" s="229"/>
      <c r="G9" s="230"/>
      <c r="H9" s="231"/>
      <c r="I9" s="241"/>
      <c r="J9" s="208"/>
      <c r="K9" s="209">
        <v>1</v>
      </c>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5">
      <c r="A10" s="239">
        <v>1</v>
      </c>
      <c r="B10" s="217" t="s">
        <v>135</v>
      </c>
      <c r="C10" s="265" t="s">
        <v>136</v>
      </c>
      <c r="D10" s="220" t="s">
        <v>137</v>
      </c>
      <c r="E10" s="224">
        <v>1</v>
      </c>
      <c r="F10" s="233"/>
      <c r="G10" s="232">
        <f>E10*F10</f>
        <v>0</v>
      </c>
      <c r="H10" s="231" t="s">
        <v>138</v>
      </c>
      <c r="I10" s="241" t="s">
        <v>139</v>
      </c>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v>21</v>
      </c>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5">
      <c r="A11" s="239">
        <v>2</v>
      </c>
      <c r="B11" s="217" t="s">
        <v>140</v>
      </c>
      <c r="C11" s="265" t="s">
        <v>141</v>
      </c>
      <c r="D11" s="220" t="s">
        <v>137</v>
      </c>
      <c r="E11" s="224">
        <v>1</v>
      </c>
      <c r="F11" s="233"/>
      <c r="G11" s="232">
        <f>E11*F11</f>
        <v>0</v>
      </c>
      <c r="H11" s="231"/>
      <c r="I11" s="241" t="s">
        <v>139</v>
      </c>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v>21</v>
      </c>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ht="31.2" outlineLevel="1" x14ac:dyDescent="0.25">
      <c r="A12" s="239"/>
      <c r="B12" s="217"/>
      <c r="C12" s="266" t="s">
        <v>142</v>
      </c>
      <c r="D12" s="221"/>
      <c r="E12" s="225"/>
      <c r="F12" s="234"/>
      <c r="G12" s="235"/>
      <c r="H12" s="231"/>
      <c r="I12" s="241"/>
      <c r="J12" s="208"/>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c r="BA12" s="210" t="str">
        <f>C12</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12" s="209"/>
      <c r="BC12" s="209"/>
      <c r="BD12" s="209"/>
      <c r="BE12" s="209"/>
      <c r="BF12" s="209"/>
      <c r="BG12" s="209"/>
      <c r="BH12" s="209"/>
    </row>
    <row r="13" spans="1:60" outlineLevel="1" x14ac:dyDescent="0.25">
      <c r="A13" s="239">
        <v>3</v>
      </c>
      <c r="B13" s="217" t="s">
        <v>143</v>
      </c>
      <c r="C13" s="265" t="s">
        <v>144</v>
      </c>
      <c r="D13" s="220" t="s">
        <v>137</v>
      </c>
      <c r="E13" s="224">
        <v>1</v>
      </c>
      <c r="F13" s="233"/>
      <c r="G13" s="232">
        <f>E13*F13</f>
        <v>0</v>
      </c>
      <c r="H13" s="231"/>
      <c r="I13" s="241" t="s">
        <v>139</v>
      </c>
      <c r="J13" s="208"/>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v>21</v>
      </c>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ht="21" outlineLevel="1" x14ac:dyDescent="0.25">
      <c r="A14" s="239"/>
      <c r="B14" s="217"/>
      <c r="C14" s="266" t="s">
        <v>145</v>
      </c>
      <c r="D14" s="221"/>
      <c r="E14" s="225"/>
      <c r="F14" s="234"/>
      <c r="G14" s="235"/>
      <c r="H14" s="231"/>
      <c r="I14" s="241"/>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10" t="str">
        <f>C14</f>
        <v>Odstranění objektů zařízení staveniště včetně přípojek energií a jejich odvoz. Položka zahrnuje i náklady na úpravu povrchů po odstranění zařízení staveniště a úklid ploch, na kterých bylo zařízení staveniště provozováno.</v>
      </c>
      <c r="BB14" s="209"/>
      <c r="BC14" s="209"/>
      <c r="BD14" s="209"/>
      <c r="BE14" s="209"/>
      <c r="BF14" s="209"/>
      <c r="BG14" s="209"/>
      <c r="BH14" s="209"/>
    </row>
    <row r="15" spans="1:60" outlineLevel="1" x14ac:dyDescent="0.25">
      <c r="A15" s="239">
        <v>4</v>
      </c>
      <c r="B15" s="217" t="s">
        <v>146</v>
      </c>
      <c r="C15" s="265" t="s">
        <v>147</v>
      </c>
      <c r="D15" s="220" t="s">
        <v>137</v>
      </c>
      <c r="E15" s="224">
        <v>1</v>
      </c>
      <c r="F15" s="233"/>
      <c r="G15" s="232">
        <f>E15*F15</f>
        <v>0</v>
      </c>
      <c r="H15" s="231"/>
      <c r="I15" s="241" t="s">
        <v>139</v>
      </c>
      <c r="J15" s="208"/>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v>21</v>
      </c>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ht="21" outlineLevel="1" x14ac:dyDescent="0.25">
      <c r="A16" s="239"/>
      <c r="B16" s="217"/>
      <c r="C16" s="266" t="s">
        <v>148</v>
      </c>
      <c r="D16" s="221"/>
      <c r="E16" s="225"/>
      <c r="F16" s="234"/>
      <c r="G16" s="235"/>
      <c r="H16" s="231"/>
      <c r="I16" s="241"/>
      <c r="J16" s="208"/>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c r="AY16" s="209"/>
      <c r="AZ16" s="209"/>
      <c r="BA16" s="210" t="str">
        <f>C16</f>
        <v>Náklady na ztížené provádění stavebních prací v důsledku nepřerušeného provozu na staveništi nebo v případech nepřerušeného provozu v objektech v nichž se stavební práce provádí.</v>
      </c>
      <c r="BB16" s="209"/>
      <c r="BC16" s="209"/>
      <c r="BD16" s="209"/>
      <c r="BE16" s="209"/>
      <c r="BF16" s="209"/>
      <c r="BG16" s="209"/>
      <c r="BH16" s="209"/>
    </row>
    <row r="17" spans="1:60" x14ac:dyDescent="0.25">
      <c r="A17" s="238" t="s">
        <v>131</v>
      </c>
      <c r="B17" s="216" t="s">
        <v>149</v>
      </c>
      <c r="C17" s="263" t="s">
        <v>150</v>
      </c>
      <c r="D17" s="218"/>
      <c r="E17" s="222"/>
      <c r="F17" s="236">
        <f>SUM(G18:G29)</f>
        <v>0</v>
      </c>
      <c r="G17" s="237"/>
      <c r="H17" s="228"/>
      <c r="I17" s="240"/>
      <c r="J17" s="54"/>
    </row>
    <row r="18" spans="1:60" outlineLevel="1" x14ac:dyDescent="0.25">
      <c r="A18" s="239">
        <v>5</v>
      </c>
      <c r="B18" s="217" t="s">
        <v>151</v>
      </c>
      <c r="C18" s="265" t="s">
        <v>152</v>
      </c>
      <c r="D18" s="220" t="s">
        <v>137</v>
      </c>
      <c r="E18" s="224">
        <v>1</v>
      </c>
      <c r="F18" s="233"/>
      <c r="G18" s="232">
        <f>E18*F18</f>
        <v>0</v>
      </c>
      <c r="H18" s="231"/>
      <c r="I18" s="241" t="s">
        <v>139</v>
      </c>
      <c r="J18" s="208"/>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v>21</v>
      </c>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5">
      <c r="A19" s="239"/>
      <c r="B19" s="217"/>
      <c r="C19" s="266" t="s">
        <v>153</v>
      </c>
      <c r="D19" s="221"/>
      <c r="E19" s="225"/>
      <c r="F19" s="234"/>
      <c r="G19" s="235"/>
      <c r="H19" s="231"/>
      <c r="I19" s="241"/>
      <c r="J19" s="208"/>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10" t="str">
        <f>C19</f>
        <v>Náklady spojené s účastí zhotovitele na předání a převzetí staveniště.</v>
      </c>
      <c r="BB19" s="209"/>
      <c r="BC19" s="209"/>
      <c r="BD19" s="209"/>
      <c r="BE19" s="209"/>
      <c r="BF19" s="209"/>
      <c r="BG19" s="209"/>
      <c r="BH19" s="209"/>
    </row>
    <row r="20" spans="1:60" outlineLevel="1" x14ac:dyDescent="0.25">
      <c r="A20" s="239">
        <v>6</v>
      </c>
      <c r="B20" s="217" t="s">
        <v>154</v>
      </c>
      <c r="C20" s="265" t="s">
        <v>155</v>
      </c>
      <c r="D20" s="220" t="s">
        <v>137</v>
      </c>
      <c r="E20" s="224">
        <v>1</v>
      </c>
      <c r="F20" s="233"/>
      <c r="G20" s="232">
        <f>E20*F20</f>
        <v>0</v>
      </c>
      <c r="H20" s="231"/>
      <c r="I20" s="241" t="s">
        <v>139</v>
      </c>
      <c r="J20" s="208"/>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v>21</v>
      </c>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ht="21" outlineLevel="1" x14ac:dyDescent="0.25">
      <c r="A21" s="239"/>
      <c r="B21" s="217"/>
      <c r="C21" s="266" t="s">
        <v>156</v>
      </c>
      <c r="D21" s="221"/>
      <c r="E21" s="225"/>
      <c r="F21" s="234"/>
      <c r="G21" s="235"/>
      <c r="H21" s="231"/>
      <c r="I21" s="241"/>
      <c r="J21" s="208"/>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c r="AW21" s="209"/>
      <c r="AX21" s="209"/>
      <c r="AY21" s="209"/>
      <c r="AZ21" s="209"/>
      <c r="BA21" s="210" t="str">
        <f>C21</f>
        <v>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v>
      </c>
      <c r="BB21" s="209"/>
      <c r="BC21" s="209"/>
      <c r="BD21" s="209"/>
      <c r="BE21" s="209"/>
      <c r="BF21" s="209"/>
      <c r="BG21" s="209"/>
      <c r="BH21" s="209"/>
    </row>
    <row r="22" spans="1:60" outlineLevel="1" x14ac:dyDescent="0.25">
      <c r="A22" s="239">
        <v>7</v>
      </c>
      <c r="B22" s="217" t="s">
        <v>157</v>
      </c>
      <c r="C22" s="265" t="s">
        <v>158</v>
      </c>
      <c r="D22" s="220" t="s">
        <v>137</v>
      </c>
      <c r="E22" s="224">
        <v>1</v>
      </c>
      <c r="F22" s="233"/>
      <c r="G22" s="232">
        <f>E22*F22</f>
        <v>0</v>
      </c>
      <c r="H22" s="231"/>
      <c r="I22" s="241" t="s">
        <v>139</v>
      </c>
      <c r="J22" s="208"/>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v>21</v>
      </c>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ht="21" outlineLevel="1" x14ac:dyDescent="0.25">
      <c r="A23" s="239"/>
      <c r="B23" s="217"/>
      <c r="C23" s="266" t="s">
        <v>159</v>
      </c>
      <c r="D23" s="221"/>
      <c r="E23" s="225"/>
      <c r="F23" s="234"/>
      <c r="G23" s="235"/>
      <c r="H23" s="231"/>
      <c r="I23" s="241"/>
      <c r="J23" s="208"/>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AZ23" s="209"/>
      <c r="BA23" s="210" t="str">
        <f>C23</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3" s="209"/>
      <c r="BC23" s="209"/>
      <c r="BD23" s="209"/>
      <c r="BE23" s="209"/>
      <c r="BF23" s="209"/>
      <c r="BG23" s="209"/>
      <c r="BH23" s="209"/>
    </row>
    <row r="24" spans="1:60" outlineLevel="1" x14ac:dyDescent="0.25">
      <c r="A24" s="239">
        <v>8</v>
      </c>
      <c r="B24" s="217" t="s">
        <v>160</v>
      </c>
      <c r="C24" s="265" t="s">
        <v>161</v>
      </c>
      <c r="D24" s="220" t="s">
        <v>137</v>
      </c>
      <c r="E24" s="224">
        <v>1</v>
      </c>
      <c r="F24" s="233"/>
      <c r="G24" s="232">
        <f>E24*F24</f>
        <v>0</v>
      </c>
      <c r="H24" s="231"/>
      <c r="I24" s="241" t="s">
        <v>139</v>
      </c>
      <c r="J24" s="208"/>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v>21</v>
      </c>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ht="21" outlineLevel="1" x14ac:dyDescent="0.25">
      <c r="A25" s="239"/>
      <c r="B25" s="217"/>
      <c r="C25" s="266" t="s">
        <v>162</v>
      </c>
      <c r="D25" s="221"/>
      <c r="E25" s="225"/>
      <c r="F25" s="234"/>
      <c r="G25" s="235"/>
      <c r="H25" s="231"/>
      <c r="I25" s="241"/>
      <c r="J25" s="208"/>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c r="AR25" s="209"/>
      <c r="AS25" s="209"/>
      <c r="AT25" s="209"/>
      <c r="AU25" s="209"/>
      <c r="AV25" s="209"/>
      <c r="AW25" s="209"/>
      <c r="AX25" s="209"/>
      <c r="AY25" s="209"/>
      <c r="AZ25" s="209"/>
      <c r="BA25" s="210" t="str">
        <f>C25</f>
        <v>Náklady a poplatky spojené s užíváním veřejných ploch a prostranství, pokud jsou stavebními pracemi nebo souvisejícími činnostmi dotčeny, a to včetně užívání ploch v souvislosti s uložením stavebního materiálu nebo stavebního odpadu.</v>
      </c>
      <c r="BB25" s="209"/>
      <c r="BC25" s="209"/>
      <c r="BD25" s="209"/>
      <c r="BE25" s="209"/>
      <c r="BF25" s="209"/>
      <c r="BG25" s="209"/>
      <c r="BH25" s="209"/>
    </row>
    <row r="26" spans="1:60" outlineLevel="1" x14ac:dyDescent="0.25">
      <c r="A26" s="239">
        <v>9</v>
      </c>
      <c r="B26" s="217" t="s">
        <v>163</v>
      </c>
      <c r="C26" s="265" t="s">
        <v>164</v>
      </c>
      <c r="D26" s="220" t="s">
        <v>137</v>
      </c>
      <c r="E26" s="224">
        <v>1</v>
      </c>
      <c r="F26" s="233"/>
      <c r="G26" s="232">
        <f>E26*F26</f>
        <v>0</v>
      </c>
      <c r="H26" s="231"/>
      <c r="I26" s="241" t="s">
        <v>139</v>
      </c>
      <c r="J26" s="208"/>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v>21</v>
      </c>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ht="31.2" outlineLevel="1" x14ac:dyDescent="0.25">
      <c r="A27" s="239"/>
      <c r="B27" s="217"/>
      <c r="C27" s="266" t="s">
        <v>165</v>
      </c>
      <c r="D27" s="221"/>
      <c r="E27" s="225"/>
      <c r="F27" s="234"/>
      <c r="G27" s="235"/>
      <c r="H27" s="231"/>
      <c r="I27" s="241"/>
      <c r="J27" s="208"/>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c r="AR27" s="209"/>
      <c r="AS27" s="209"/>
      <c r="AT27" s="209"/>
      <c r="AU27" s="209"/>
      <c r="AV27" s="209"/>
      <c r="AW27" s="209"/>
      <c r="AX27" s="209"/>
      <c r="AY27" s="209"/>
      <c r="AZ27" s="209"/>
      <c r="BA27" s="210" t="str">
        <f>C27</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27" s="209"/>
      <c r="BC27" s="209"/>
      <c r="BD27" s="209"/>
      <c r="BE27" s="209"/>
      <c r="BF27" s="209"/>
      <c r="BG27" s="209"/>
      <c r="BH27" s="209"/>
    </row>
    <row r="28" spans="1:60" outlineLevel="1" x14ac:dyDescent="0.25">
      <c r="A28" s="239">
        <v>10</v>
      </c>
      <c r="B28" s="217" t="s">
        <v>166</v>
      </c>
      <c r="C28" s="265" t="s">
        <v>167</v>
      </c>
      <c r="D28" s="220" t="s">
        <v>137</v>
      </c>
      <c r="E28" s="224">
        <v>1</v>
      </c>
      <c r="F28" s="233"/>
      <c r="G28" s="232">
        <f>E28*F28</f>
        <v>0</v>
      </c>
      <c r="H28" s="231"/>
      <c r="I28" s="241" t="s">
        <v>139</v>
      </c>
      <c r="J28" s="208"/>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v>21</v>
      </c>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ht="13.8" outlineLevel="1" thickBot="1" x14ac:dyDescent="0.3">
      <c r="A29" s="251"/>
      <c r="B29" s="252"/>
      <c r="C29" s="267" t="s">
        <v>168</v>
      </c>
      <c r="D29" s="253"/>
      <c r="E29" s="254"/>
      <c r="F29" s="255"/>
      <c r="G29" s="256"/>
      <c r="H29" s="257"/>
      <c r="I29" s="258"/>
      <c r="J29" s="208"/>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10" t="str">
        <f>C29</f>
        <v>Náklady na vyhotovení dokumentace skutečného provedení stavby a její předání objednateli v požadované formě a požadovaném počtu.</v>
      </c>
      <c r="BB29" s="209"/>
      <c r="BC29" s="209"/>
      <c r="BD29" s="209"/>
      <c r="BE29" s="209"/>
      <c r="BF29" s="209"/>
      <c r="BG29" s="209"/>
      <c r="BH29" s="209"/>
    </row>
    <row r="30" spans="1:60" ht="13.2" hidden="1" customHeight="1" x14ac:dyDescent="0.25">
      <c r="A30" s="54"/>
      <c r="B30" s="61"/>
      <c r="C30" s="268"/>
      <c r="D30" s="54"/>
      <c r="E30" s="54"/>
      <c r="F30" s="54"/>
      <c r="G30" s="54"/>
      <c r="H30" s="54"/>
      <c r="I30" s="54"/>
      <c r="J30" s="54"/>
      <c r="AK30">
        <f>SUM(AK1:AK29)</f>
        <v>0</v>
      </c>
      <c r="AL30">
        <f>SUM(AL1:AL29)</f>
        <v>0</v>
      </c>
      <c r="AN30">
        <v>15</v>
      </c>
      <c r="AO30">
        <v>21</v>
      </c>
    </row>
    <row r="31" spans="1:60" ht="13.2" hidden="1" customHeight="1" x14ac:dyDescent="0.25">
      <c r="A31" s="259"/>
      <c r="B31" s="260" t="s">
        <v>169</v>
      </c>
      <c r="C31" s="269"/>
      <c r="D31" s="261"/>
      <c r="E31" s="261"/>
      <c r="F31" s="261"/>
      <c r="G31" s="262">
        <f>F8+F17</f>
        <v>0</v>
      </c>
      <c r="H31" s="54"/>
      <c r="I31" s="54"/>
      <c r="J31" s="54"/>
      <c r="AN31">
        <f>SUMIF(AM8:AM30,AN30,G8:G30)</f>
        <v>0</v>
      </c>
      <c r="AO31">
        <f>SUMIF(AM8:AM30,AO30,G8:G30)</f>
        <v>0</v>
      </c>
    </row>
    <row r="32" spans="1:60" ht="13.2" customHeight="1" x14ac:dyDescent="0.25">
      <c r="A32" s="54"/>
      <c r="B32" s="61"/>
      <c r="C32" s="62"/>
      <c r="D32" s="54"/>
      <c r="E32" s="54"/>
      <c r="F32" s="54"/>
      <c r="G32" s="54"/>
      <c r="H32" s="54"/>
      <c r="I32" s="54"/>
      <c r="J32" s="54"/>
    </row>
    <row r="33" spans="1:10" ht="13.2" customHeight="1" x14ac:dyDescent="0.25">
      <c r="A33" s="54"/>
      <c r="B33" s="61"/>
      <c r="C33" s="62"/>
      <c r="D33" s="54"/>
      <c r="E33" s="54"/>
      <c r="F33" s="54"/>
      <c r="G33" s="54"/>
      <c r="H33" s="54"/>
      <c r="I33" s="54"/>
      <c r="J33" s="54"/>
    </row>
    <row r="34" spans="1:10" ht="13.2" customHeight="1" x14ac:dyDescent="0.25">
      <c r="A34" s="54"/>
      <c r="B34" s="61"/>
      <c r="C34" s="62"/>
      <c r="D34" s="54"/>
      <c r="E34" s="54"/>
      <c r="F34" s="54"/>
      <c r="G34" s="54"/>
      <c r="H34" s="54"/>
      <c r="I34" s="54"/>
      <c r="J34" s="54"/>
    </row>
    <row r="35" spans="1:10" ht="13.2" customHeight="1" x14ac:dyDescent="0.25">
      <c r="A35" s="54"/>
      <c r="B35" s="61"/>
      <c r="C35" s="62"/>
      <c r="D35" s="54"/>
      <c r="E35" s="54"/>
      <c r="F35" s="54"/>
      <c r="G35" s="54"/>
      <c r="H35" s="54"/>
      <c r="I35" s="54"/>
      <c r="J35" s="54"/>
    </row>
    <row r="36" spans="1:10" ht="13.2" customHeight="1" x14ac:dyDescent="0.25">
      <c r="A36" s="54"/>
      <c r="B36" s="61"/>
      <c r="C36" s="62"/>
      <c r="D36" s="54"/>
      <c r="E36" s="54"/>
      <c r="F36" s="54"/>
      <c r="G36" s="54"/>
      <c r="H36" s="54"/>
      <c r="I36" s="54"/>
      <c r="J36" s="54"/>
    </row>
    <row r="37" spans="1:10" ht="13.2" customHeight="1" x14ac:dyDescent="0.25">
      <c r="A37" s="54"/>
      <c r="B37" s="61"/>
      <c r="C37" s="62"/>
      <c r="D37" s="54"/>
      <c r="E37" s="54"/>
      <c r="F37" s="54"/>
      <c r="G37" s="54"/>
      <c r="H37" s="54"/>
      <c r="I37" s="54"/>
      <c r="J37" s="54"/>
    </row>
    <row r="38" spans="1:10" ht="13.2" customHeight="1" x14ac:dyDescent="0.25">
      <c r="A38" s="54"/>
      <c r="B38" s="61"/>
      <c r="C38" s="62"/>
      <c r="D38" s="54"/>
      <c r="E38" s="54"/>
      <c r="F38" s="54"/>
      <c r="G38" s="54"/>
      <c r="H38" s="54"/>
      <c r="I38" s="54"/>
      <c r="J38" s="54"/>
    </row>
    <row r="39" spans="1:10" ht="13.2" customHeight="1" x14ac:dyDescent="0.25">
      <c r="A39" s="54"/>
      <c r="B39" s="61"/>
      <c r="C39" s="62"/>
      <c r="D39" s="54"/>
      <c r="E39" s="54"/>
      <c r="F39" s="54"/>
      <c r="G39" s="54"/>
      <c r="H39" s="54"/>
      <c r="I39" s="54"/>
      <c r="J39" s="54"/>
    </row>
    <row r="40" spans="1:10" ht="13.2" customHeight="1" x14ac:dyDescent="0.25">
      <c r="A40" s="54"/>
      <c r="B40" s="61"/>
      <c r="C40" s="62"/>
      <c r="D40" s="54"/>
      <c r="E40" s="54"/>
      <c r="F40" s="54"/>
      <c r="G40" s="54"/>
      <c r="H40" s="54"/>
      <c r="I40" s="54"/>
      <c r="J40" s="54"/>
    </row>
    <row r="41" spans="1:10" ht="13.2" customHeight="1" x14ac:dyDescent="0.25">
      <c r="A41" s="54"/>
      <c r="B41" s="61"/>
      <c r="C41" s="62"/>
      <c r="D41" s="54"/>
      <c r="E41" s="54"/>
      <c r="F41" s="54"/>
      <c r="G41" s="54"/>
      <c r="H41" s="54"/>
      <c r="I41" s="54"/>
      <c r="J41" s="54"/>
    </row>
    <row r="42" spans="1:10" ht="13.2" customHeight="1" x14ac:dyDescent="0.25">
      <c r="A42" s="54"/>
      <c r="B42" s="61"/>
      <c r="C42" s="62"/>
      <c r="D42" s="54"/>
      <c r="E42" s="54"/>
      <c r="F42" s="54"/>
      <c r="G42" s="54"/>
      <c r="H42" s="54"/>
      <c r="I42" s="54"/>
      <c r="J42" s="54"/>
    </row>
    <row r="43" spans="1:10" ht="13.2" customHeight="1" x14ac:dyDescent="0.25">
      <c r="A43" s="54"/>
      <c r="B43" s="61"/>
      <c r="C43" s="62"/>
      <c r="D43" s="54"/>
      <c r="E43" s="54"/>
      <c r="F43" s="54"/>
      <c r="G43" s="54"/>
      <c r="H43" s="54"/>
      <c r="I43" s="54"/>
      <c r="J43" s="54"/>
    </row>
    <row r="44" spans="1:10" ht="13.2" customHeight="1" x14ac:dyDescent="0.25">
      <c r="A44" s="54"/>
      <c r="B44" s="61"/>
      <c r="C44" s="62"/>
      <c r="D44" s="54"/>
      <c r="E44" s="54"/>
      <c r="F44" s="54"/>
      <c r="G44" s="54"/>
      <c r="H44" s="54"/>
      <c r="I44" s="54"/>
      <c r="J44" s="54"/>
    </row>
    <row r="45" spans="1:10" ht="13.2" customHeight="1" x14ac:dyDescent="0.25">
      <c r="A45" s="54"/>
      <c r="B45" s="61"/>
      <c r="C45" s="62"/>
      <c r="D45" s="54"/>
      <c r="E45" s="54"/>
      <c r="F45" s="54"/>
      <c r="G45" s="54"/>
      <c r="H45" s="54"/>
      <c r="I45" s="54"/>
      <c r="J45" s="54"/>
    </row>
    <row r="46" spans="1:10" ht="13.2" customHeight="1" x14ac:dyDescent="0.25">
      <c r="A46" s="54"/>
      <c r="B46" s="61"/>
      <c r="C46" s="62"/>
      <c r="D46" s="54"/>
      <c r="E46" s="54"/>
      <c r="F46" s="54"/>
      <c r="G46" s="54"/>
      <c r="H46" s="54"/>
      <c r="I46" s="54"/>
      <c r="J46" s="54"/>
    </row>
    <row r="47" spans="1:10" ht="13.2" customHeight="1" x14ac:dyDescent="0.25">
      <c r="A47" s="54"/>
      <c r="B47" s="61"/>
      <c r="C47" s="62"/>
      <c r="D47" s="54"/>
      <c r="E47" s="54"/>
      <c r="F47" s="54"/>
      <c r="G47" s="54"/>
      <c r="H47" s="54"/>
      <c r="I47" s="54"/>
      <c r="J47" s="54"/>
    </row>
    <row r="48" spans="1:10" ht="13.2" customHeight="1" x14ac:dyDescent="0.25">
      <c r="A48" s="54"/>
      <c r="B48" s="61"/>
      <c r="C48" s="62"/>
      <c r="D48" s="54"/>
      <c r="E48" s="54"/>
      <c r="F48" s="54"/>
      <c r="G48" s="54"/>
      <c r="H48" s="54"/>
      <c r="I48" s="54"/>
      <c r="J48" s="54"/>
    </row>
    <row r="49" spans="1:10" ht="13.2" customHeight="1" x14ac:dyDescent="0.25">
      <c r="A49" s="54"/>
      <c r="B49" s="61"/>
      <c r="C49" s="62"/>
      <c r="D49" s="54"/>
      <c r="E49" s="54"/>
      <c r="F49" s="54"/>
      <c r="G49" s="54"/>
      <c r="H49" s="54"/>
      <c r="I49" s="54"/>
      <c r="J49" s="54"/>
    </row>
    <row r="50" spans="1:10" ht="13.2" customHeight="1" x14ac:dyDescent="0.25">
      <c r="A50" s="54"/>
      <c r="B50" s="61"/>
      <c r="C50" s="62"/>
      <c r="D50" s="54"/>
      <c r="E50" s="54"/>
      <c r="F50" s="54"/>
      <c r="G50" s="54"/>
      <c r="H50" s="54"/>
      <c r="I50" s="54"/>
      <c r="J50" s="54"/>
    </row>
  </sheetData>
  <sheetProtection password="E6BC" sheet="1"/>
  <mergeCells count="17">
    <mergeCell ref="C21:G21"/>
    <mergeCell ref="C23:G23"/>
    <mergeCell ref="C25:G25"/>
    <mergeCell ref="C27:G27"/>
    <mergeCell ref="C29:G29"/>
    <mergeCell ref="B9:G9"/>
    <mergeCell ref="C12:G12"/>
    <mergeCell ref="C14:G14"/>
    <mergeCell ref="C16:G16"/>
    <mergeCell ref="F17:G17"/>
    <mergeCell ref="C19:G19"/>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0" verticalDpi="0"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x14ac:dyDescent="0.25">
      <c r="A1" s="23" t="s">
        <v>1</v>
      </c>
      <c r="B1" s="28" t="str">
        <f>Stavba!CisloStavby</f>
        <v>066</v>
      </c>
      <c r="C1" s="31" t="str">
        <f>Stavba!NazevStavby</f>
        <v>Rekonstrukce hřbitova Ostrava - Zábřeh</v>
      </c>
      <c r="D1" s="31"/>
      <c r="E1" s="31"/>
      <c r="F1" s="31"/>
      <c r="G1" s="24"/>
      <c r="H1" s="33"/>
    </row>
    <row r="2" spans="1:10" ht="13.8" customHeight="1" thickBot="1" x14ac:dyDescent="0.3">
      <c r="A2" s="25" t="s">
        <v>29</v>
      </c>
      <c r="B2" s="155" t="s">
        <v>60</v>
      </c>
      <c r="C2" s="156" t="s">
        <v>61</v>
      </c>
      <c r="D2" s="92"/>
      <c r="E2" s="92"/>
      <c r="F2" s="92"/>
      <c r="G2" s="26" t="s">
        <v>15</v>
      </c>
      <c r="H2" s="270" t="s">
        <v>62</v>
      </c>
    </row>
    <row r="3" spans="1:10" ht="13.8" customHeight="1" thickTop="1" x14ac:dyDescent="0.25">
      <c r="H3" s="35"/>
    </row>
    <row r="4" spans="1:10" ht="17.399999999999999" customHeight="1" x14ac:dyDescent="0.3">
      <c r="A4" s="91" t="s">
        <v>17</v>
      </c>
      <c r="B4" s="91"/>
      <c r="C4" s="91"/>
      <c r="D4" s="91"/>
      <c r="E4" s="91"/>
      <c r="F4" s="91"/>
      <c r="G4" s="91"/>
      <c r="H4" s="91"/>
    </row>
    <row r="5" spans="1:10" ht="13.2" customHeight="1" x14ac:dyDescent="0.25">
      <c r="H5" s="35"/>
    </row>
    <row r="6" spans="1:10" ht="15.6" customHeight="1" x14ac:dyDescent="0.3">
      <c r="A6" s="32" t="s">
        <v>25</v>
      </c>
      <c r="B6" s="29" t="str">
        <f>B2</f>
        <v>SO 01</v>
      </c>
      <c r="H6" s="35"/>
    </row>
    <row r="7" spans="1:10" ht="15.6" customHeight="1" x14ac:dyDescent="0.3">
      <c r="B7" s="93" t="str">
        <f>C2</f>
        <v>Oplocení SZ čelní od komunikace vč.bran</v>
      </c>
      <c r="C7" s="94"/>
      <c r="D7" s="94"/>
      <c r="E7" s="94"/>
      <c r="F7" s="94"/>
      <c r="G7" s="94"/>
      <c r="H7" s="35"/>
    </row>
    <row r="8" spans="1:10" ht="13.2" customHeight="1" x14ac:dyDescent="0.25">
      <c r="H8" s="35"/>
    </row>
    <row r="9" spans="1:10" ht="12.75" customHeight="1" x14ac:dyDescent="0.25">
      <c r="A9" s="32" t="s">
        <v>28</v>
      </c>
      <c r="B9" s="160" t="s">
        <v>170</v>
      </c>
      <c r="C9" s="160" t="s">
        <v>171</v>
      </c>
      <c r="D9" s="32"/>
      <c r="E9" s="32"/>
      <c r="F9" s="32"/>
      <c r="G9" s="32"/>
      <c r="H9" s="36"/>
      <c r="I9" s="32"/>
      <c r="J9" s="32"/>
    </row>
    <row r="10" spans="1:10" ht="12.75" customHeight="1" x14ac:dyDescent="0.25">
      <c r="A10" s="32"/>
      <c r="B10" s="160" t="s">
        <v>172</v>
      </c>
      <c r="C10" s="160" t="s">
        <v>173</v>
      </c>
      <c r="D10" s="32"/>
      <c r="E10" s="32"/>
      <c r="F10" s="32"/>
      <c r="G10" s="32"/>
      <c r="H10" s="36"/>
      <c r="I10" s="32"/>
      <c r="J10" s="32"/>
    </row>
    <row r="11" spans="1:10" ht="12.75" customHeight="1" x14ac:dyDescent="0.25">
      <c r="A11" s="32"/>
      <c r="B11" s="160" t="s">
        <v>174</v>
      </c>
      <c r="C11" s="160" t="s">
        <v>175</v>
      </c>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160" t="s">
        <v>176</v>
      </c>
      <c r="C13" s="160" t="s">
        <v>177</v>
      </c>
      <c r="D13" s="32"/>
      <c r="E13" s="32"/>
      <c r="F13" s="32"/>
      <c r="G13" s="32"/>
      <c r="H13" s="36"/>
      <c r="I13" s="32"/>
      <c r="J13" s="32"/>
    </row>
    <row r="14" spans="1:10" ht="12.75" customHeight="1" x14ac:dyDescent="0.25">
      <c r="A14" s="32"/>
      <c r="B14" s="32"/>
      <c r="C14" s="32"/>
      <c r="D14" s="32"/>
      <c r="E14" s="32"/>
      <c r="F14" s="32"/>
      <c r="G14" s="32"/>
      <c r="H14" s="36"/>
      <c r="I14" s="32"/>
      <c r="J14" s="32"/>
    </row>
    <row r="15" spans="1:10" ht="12.75" customHeight="1" x14ac:dyDescent="0.25">
      <c r="A15" s="32"/>
      <c r="B15" s="160" t="s">
        <v>62</v>
      </c>
      <c r="C15" s="160" t="s">
        <v>178</v>
      </c>
      <c r="D15" s="32"/>
      <c r="E15" s="32"/>
      <c r="F15" s="32"/>
      <c r="G15" s="32"/>
      <c r="H15" s="36"/>
      <c r="I15" s="32"/>
      <c r="J15" s="32"/>
    </row>
    <row r="16" spans="1:10" ht="12.75" customHeight="1" x14ac:dyDescent="0.25">
      <c r="A16" s="32"/>
      <c r="B16" s="32"/>
      <c r="C16" s="32"/>
      <c r="D16" s="32"/>
      <c r="E16" s="32"/>
      <c r="F16" s="32"/>
      <c r="G16" s="32"/>
      <c r="H16" s="36"/>
      <c r="I16" s="32"/>
      <c r="J16" s="32"/>
    </row>
    <row r="17" spans="1:16" ht="12.75" customHeight="1" x14ac:dyDescent="0.25">
      <c r="A17" s="32" t="s">
        <v>120</v>
      </c>
      <c r="B17" s="32"/>
      <c r="C17" s="160" t="s">
        <v>179</v>
      </c>
      <c r="D17" s="32"/>
      <c r="E17" s="32"/>
      <c r="F17" s="32"/>
      <c r="G17" s="32"/>
      <c r="H17" s="36"/>
      <c r="I17" s="32"/>
      <c r="J17" s="32"/>
    </row>
    <row r="18" spans="1:16" ht="12.75" customHeight="1" x14ac:dyDescent="0.25">
      <c r="A18" s="32"/>
      <c r="B18" s="32"/>
      <c r="C18" s="32"/>
      <c r="D18" s="32"/>
      <c r="E18" s="32"/>
      <c r="F18" s="32"/>
      <c r="G18" s="32"/>
      <c r="H18" s="36"/>
      <c r="I18" s="32"/>
      <c r="J18" s="32"/>
    </row>
    <row r="19" spans="1:16" ht="12.75" customHeight="1" thickBot="1" x14ac:dyDescent="0.3">
      <c r="A19" s="157" t="s">
        <v>121</v>
      </c>
      <c r="B19" s="158"/>
      <c r="C19" s="158"/>
      <c r="D19" s="158"/>
      <c r="E19" s="158"/>
      <c r="F19" s="158"/>
      <c r="G19" s="158"/>
      <c r="H19" s="159"/>
      <c r="I19" s="32"/>
      <c r="J19" s="32"/>
    </row>
    <row r="20" spans="1:16" ht="12.75" customHeight="1" x14ac:dyDescent="0.25">
      <c r="A20" s="168" t="s">
        <v>122</v>
      </c>
      <c r="B20" s="169"/>
      <c r="C20" s="170"/>
      <c r="D20" s="170"/>
      <c r="E20" s="170"/>
      <c r="F20" s="170"/>
      <c r="G20" s="171"/>
      <c r="H20" s="172" t="s">
        <v>123</v>
      </c>
      <c r="I20" s="32"/>
      <c r="J20" s="32"/>
    </row>
    <row r="21" spans="1:16" ht="12.75" customHeight="1" x14ac:dyDescent="0.25">
      <c r="A21" s="166" t="s">
        <v>180</v>
      </c>
      <c r="B21" s="164" t="s">
        <v>181</v>
      </c>
      <c r="C21" s="163"/>
      <c r="D21" s="163"/>
      <c r="E21" s="163"/>
      <c r="F21" s="163"/>
      <c r="G21" s="165"/>
      <c r="H21" s="167">
        <f>'SO 01 01 Pol'!G236</f>
        <v>0</v>
      </c>
      <c r="I21" s="32"/>
      <c r="J21" s="32"/>
      <c r="O21">
        <f>'SO 01 01 Pol'!AN236</f>
        <v>0</v>
      </c>
      <c r="P21">
        <f>'SO 01 01 Pol'!AO236</f>
        <v>0</v>
      </c>
    </row>
    <row r="22" spans="1:16" ht="12.75" customHeight="1" thickBot="1" x14ac:dyDescent="0.3">
      <c r="A22" s="173"/>
      <c r="B22" s="174" t="s">
        <v>124</v>
      </c>
      <c r="C22" s="175"/>
      <c r="D22" s="176" t="str">
        <f>B2</f>
        <v>SO 01</v>
      </c>
      <c r="E22" s="175"/>
      <c r="F22" s="175"/>
      <c r="G22" s="177"/>
      <c r="H22" s="178">
        <f>SUM(H21:H21)</f>
        <v>0</v>
      </c>
      <c r="I22" s="32"/>
      <c r="J22" s="32"/>
    </row>
    <row r="23" spans="1:16" ht="12.75" customHeight="1" thickBot="1" x14ac:dyDescent="0.3">
      <c r="A23" s="32"/>
      <c r="B23" s="32"/>
      <c r="C23" s="32"/>
      <c r="D23" s="32"/>
      <c r="E23" s="32"/>
      <c r="F23" s="32"/>
      <c r="G23" s="32"/>
      <c r="H23" s="179"/>
      <c r="I23" s="32"/>
      <c r="J23" s="32"/>
    </row>
    <row r="24" spans="1:16" ht="12.75" customHeight="1" x14ac:dyDescent="0.25">
      <c r="A24" s="189"/>
      <c r="B24" s="190"/>
      <c r="C24" s="190"/>
      <c r="D24" s="190"/>
      <c r="E24" s="191"/>
      <c r="F24" s="190"/>
      <c r="G24" s="190"/>
      <c r="H24" s="192" t="s">
        <v>71</v>
      </c>
      <c r="I24" s="32"/>
      <c r="J24" s="32"/>
      <c r="O24" s="35">
        <f>H25</f>
        <v>0</v>
      </c>
      <c r="P24" s="35">
        <f>H27</f>
        <v>0</v>
      </c>
    </row>
    <row r="25" spans="1:16" ht="12.75" customHeight="1" x14ac:dyDescent="0.25">
      <c r="A25" s="184" t="s">
        <v>72</v>
      </c>
      <c r="B25" s="180"/>
      <c r="C25" s="180"/>
      <c r="D25" s="180">
        <v>15</v>
      </c>
      <c r="E25" s="181" t="s">
        <v>73</v>
      </c>
      <c r="F25" s="180"/>
      <c r="G25" s="180"/>
      <c r="H25" s="187">
        <f>SUM(O20:O21)</f>
        <v>0</v>
      </c>
      <c r="I25" s="32"/>
      <c r="J25" s="32"/>
    </row>
    <row r="26" spans="1:16" ht="12.75" customHeight="1" x14ac:dyDescent="0.25">
      <c r="A26" s="185" t="s">
        <v>74</v>
      </c>
      <c r="B26" s="161"/>
      <c r="C26" s="161"/>
      <c r="D26" s="161">
        <v>15</v>
      </c>
      <c r="E26" s="182" t="s">
        <v>73</v>
      </c>
      <c r="F26" s="161"/>
      <c r="G26" s="161"/>
      <c r="H26" s="188">
        <f>H25*(D26/100)</f>
        <v>0</v>
      </c>
      <c r="I26" s="32"/>
      <c r="J26" s="32"/>
    </row>
    <row r="27" spans="1:16" ht="12.75" customHeight="1" x14ac:dyDescent="0.25">
      <c r="A27" s="185" t="s">
        <v>72</v>
      </c>
      <c r="B27" s="161"/>
      <c r="C27" s="161"/>
      <c r="D27" s="161">
        <v>21</v>
      </c>
      <c r="E27" s="182" t="s">
        <v>73</v>
      </c>
      <c r="F27" s="161"/>
      <c r="G27" s="161"/>
      <c r="H27" s="188">
        <f>SUM(P20:P21)</f>
        <v>0</v>
      </c>
      <c r="I27" s="32"/>
      <c r="J27" s="32"/>
    </row>
    <row r="28" spans="1:16" ht="12.75" customHeight="1" thickBot="1" x14ac:dyDescent="0.3">
      <c r="A28" s="186" t="s">
        <v>74</v>
      </c>
      <c r="B28" s="162"/>
      <c r="C28" s="162"/>
      <c r="D28" s="162">
        <v>21</v>
      </c>
      <c r="E28" s="183" t="s">
        <v>73</v>
      </c>
      <c r="F28" s="161"/>
      <c r="G28" s="161"/>
      <c r="H28" s="188">
        <f>H27*(D28/100)</f>
        <v>0</v>
      </c>
      <c r="I28" s="32"/>
      <c r="J28" s="32"/>
    </row>
    <row r="29" spans="1:16" ht="12.75" customHeight="1" thickBot="1" x14ac:dyDescent="0.3">
      <c r="A29" s="193" t="s">
        <v>125</v>
      </c>
      <c r="B29" s="194"/>
      <c r="C29" s="194"/>
      <c r="D29" s="194"/>
      <c r="E29" s="194"/>
      <c r="F29" s="195"/>
      <c r="G29" s="196"/>
      <c r="H29" s="197">
        <f>SUM(H25:H28)</f>
        <v>0</v>
      </c>
      <c r="I29" s="32"/>
      <c r="J29" s="32"/>
    </row>
    <row r="30" spans="1:16" ht="12.75" customHeight="1" x14ac:dyDescent="0.25">
      <c r="A30" s="32"/>
      <c r="B30" s="32"/>
      <c r="C30" s="32"/>
      <c r="D30" s="32"/>
      <c r="E30" s="32"/>
      <c r="F30" s="32"/>
      <c r="G30" s="32"/>
      <c r="H30" s="36"/>
      <c r="I30" s="32"/>
      <c r="J30" s="32"/>
    </row>
    <row r="31" spans="1:16" ht="12.75" customHeight="1" x14ac:dyDescent="0.25">
      <c r="A31" s="32"/>
      <c r="B31" s="32"/>
      <c r="C31" s="32"/>
      <c r="D31" s="32"/>
      <c r="E31" s="32"/>
      <c r="F31" s="32"/>
      <c r="G31" s="32"/>
      <c r="H31" s="36"/>
      <c r="I31" s="32"/>
      <c r="J31" s="32"/>
    </row>
    <row r="32" spans="1:16"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E6BC" sheet="1"/>
  <mergeCells count="3">
    <mergeCell ref="C2:F2"/>
    <mergeCell ref="A4:H4"/>
    <mergeCell ref="B7:G7"/>
  </mergeCell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236"/>
  <sheetViews>
    <sheetView showGridLines="0" workbookViewId="0">
      <selection sqref="A1:G1"/>
    </sheetView>
  </sheetViews>
  <sheetFormatPr defaultRowHeight="13.2" outlineLevelRow="1" x14ac:dyDescent="0.25"/>
  <cols>
    <col min="1" max="1" width="4.33203125" customWidth="1"/>
    <col min="2" max="2" width="14.44140625" style="8" customWidth="1"/>
    <col min="3" max="3" width="63.77734375" style="8" customWidth="1"/>
    <col min="4" max="4" width="4.5546875" customWidth="1"/>
    <col min="5" max="5" width="10.5546875" customWidth="1"/>
    <col min="6" max="6" width="9.88671875" customWidth="1"/>
    <col min="7" max="7" width="12.6640625" customWidth="1"/>
    <col min="10" max="18" width="0" hidden="1" customWidth="1"/>
    <col min="29" max="41" width="0" hidden="1" customWidth="1"/>
    <col min="52" max="52" width="112.33203125" customWidth="1"/>
    <col min="53" max="53" width="98.5546875" customWidth="1"/>
  </cols>
  <sheetData>
    <row r="1" spans="1:60" ht="16.2" thickBot="1" x14ac:dyDescent="0.3">
      <c r="A1" s="95" t="s">
        <v>182</v>
      </c>
      <c r="B1" s="95"/>
      <c r="C1" s="96"/>
      <c r="D1" s="95"/>
      <c r="E1" s="95"/>
      <c r="F1" s="95"/>
      <c r="G1" s="95"/>
      <c r="H1" s="54"/>
      <c r="I1" s="54"/>
      <c r="J1" s="54"/>
    </row>
    <row r="2" spans="1:60" ht="13.8" thickTop="1" x14ac:dyDescent="0.25">
      <c r="A2" s="55" t="s">
        <v>31</v>
      </c>
      <c r="B2" s="56" t="s">
        <v>42</v>
      </c>
      <c r="C2" s="211" t="s">
        <v>43</v>
      </c>
      <c r="D2" s="97"/>
      <c r="E2" s="97"/>
      <c r="F2" s="97"/>
      <c r="G2" s="98"/>
      <c r="H2" s="54"/>
      <c r="I2" s="54"/>
      <c r="J2" s="54"/>
    </row>
    <row r="3" spans="1:60" x14ac:dyDescent="0.25">
      <c r="A3" s="57" t="s">
        <v>32</v>
      </c>
      <c r="B3" s="58" t="s">
        <v>60</v>
      </c>
      <c r="C3" s="212" t="s">
        <v>61</v>
      </c>
      <c r="D3" s="99"/>
      <c r="E3" s="99"/>
      <c r="F3" s="99"/>
      <c r="G3" s="100"/>
      <c r="H3" s="54"/>
      <c r="I3" s="54"/>
      <c r="J3" s="54"/>
    </row>
    <row r="4" spans="1:60" ht="13.8" thickBot="1" x14ac:dyDescent="0.3">
      <c r="A4" s="198" t="s">
        <v>33</v>
      </c>
      <c r="B4" s="199" t="s">
        <v>180</v>
      </c>
      <c r="C4" s="213" t="s">
        <v>181</v>
      </c>
      <c r="D4" s="200"/>
      <c r="E4" s="200"/>
      <c r="F4" s="200"/>
      <c r="G4" s="201"/>
      <c r="H4" s="54"/>
      <c r="I4" s="54"/>
      <c r="J4" s="54"/>
    </row>
    <row r="5" spans="1:60" ht="14.4" thickTop="1" thickBot="1" x14ac:dyDescent="0.3">
      <c r="A5" s="54"/>
      <c r="B5" s="61"/>
      <c r="C5" s="62"/>
      <c r="D5" s="63"/>
      <c r="E5" s="54"/>
      <c r="F5" s="54"/>
      <c r="G5" s="54"/>
      <c r="H5" s="54"/>
      <c r="I5" s="54"/>
      <c r="J5" s="54"/>
    </row>
    <row r="6" spans="1:60" ht="27.6" thickTop="1" thickBot="1" x14ac:dyDescent="0.3">
      <c r="A6" s="202" t="s">
        <v>34</v>
      </c>
      <c r="B6" s="205" t="s">
        <v>35</v>
      </c>
      <c r="C6" s="206" t="s">
        <v>36</v>
      </c>
      <c r="D6" s="203" t="s">
        <v>37</v>
      </c>
      <c r="E6" s="204" t="s">
        <v>38</v>
      </c>
      <c r="F6" s="207" t="s">
        <v>39</v>
      </c>
      <c r="G6" s="242" t="s">
        <v>40</v>
      </c>
      <c r="H6" s="243" t="s">
        <v>127</v>
      </c>
      <c r="I6" s="215" t="s">
        <v>128</v>
      </c>
      <c r="J6" s="54"/>
    </row>
    <row r="7" spans="1:60" x14ac:dyDescent="0.25">
      <c r="A7" s="244"/>
      <c r="B7" s="245" t="s">
        <v>129</v>
      </c>
      <c r="C7" s="246" t="s">
        <v>130</v>
      </c>
      <c r="D7" s="246"/>
      <c r="E7" s="247"/>
      <c r="F7" s="248"/>
      <c r="G7" s="248"/>
      <c r="H7" s="249"/>
      <c r="I7" s="250"/>
      <c r="J7" s="54"/>
    </row>
    <row r="8" spans="1:60" x14ac:dyDescent="0.25">
      <c r="A8" s="238" t="s">
        <v>131</v>
      </c>
      <c r="B8" s="216" t="s">
        <v>183</v>
      </c>
      <c r="C8" s="263" t="s">
        <v>184</v>
      </c>
      <c r="D8" s="218"/>
      <c r="E8" s="222"/>
      <c r="F8" s="226">
        <f>SUM(G9:G58)</f>
        <v>0</v>
      </c>
      <c r="G8" s="227"/>
      <c r="H8" s="228"/>
      <c r="I8" s="240"/>
      <c r="J8" s="54"/>
    </row>
    <row r="9" spans="1:60" outlineLevel="1" x14ac:dyDescent="0.25">
      <c r="A9" s="239"/>
      <c r="B9" s="214" t="s">
        <v>185</v>
      </c>
      <c r="C9" s="264"/>
      <c r="D9" s="219"/>
      <c r="E9" s="223"/>
      <c r="F9" s="229"/>
      <c r="G9" s="230"/>
      <c r="H9" s="231"/>
      <c r="I9" s="241"/>
      <c r="J9" s="208"/>
      <c r="K9" s="209">
        <v>1</v>
      </c>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21" outlineLevel="1" x14ac:dyDescent="0.25">
      <c r="A10" s="239"/>
      <c r="B10" s="271" t="s">
        <v>186</v>
      </c>
      <c r="C10" s="286"/>
      <c r="D10" s="275"/>
      <c r="E10" s="276"/>
      <c r="F10" s="277"/>
      <c r="G10" s="274"/>
      <c r="H10" s="231"/>
      <c r="I10" s="241"/>
      <c r="J10" s="208"/>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10" t="str">
        <f>B10</f>
        <v>s odstraněním kořenů a s případným nutným odklizením křovin a stromů na hromady na vzdálenost do 50 m nebo s naložením na dopravní prostředek, do sklonu terénu 1 : 5,</v>
      </c>
      <c r="BA10" s="209"/>
      <c r="BB10" s="209"/>
      <c r="BC10" s="209"/>
      <c r="BD10" s="209"/>
      <c r="BE10" s="209"/>
      <c r="BF10" s="209"/>
      <c r="BG10" s="209"/>
      <c r="BH10" s="209"/>
    </row>
    <row r="11" spans="1:60" outlineLevel="1" x14ac:dyDescent="0.25">
      <c r="A11" s="239">
        <v>1</v>
      </c>
      <c r="B11" s="217" t="s">
        <v>187</v>
      </c>
      <c r="C11" s="265" t="s">
        <v>188</v>
      </c>
      <c r="D11" s="220" t="s">
        <v>189</v>
      </c>
      <c r="E11" s="224">
        <v>10</v>
      </c>
      <c r="F11" s="233"/>
      <c r="G11" s="232">
        <f>E11*F11</f>
        <v>0</v>
      </c>
      <c r="H11" s="231" t="s">
        <v>190</v>
      </c>
      <c r="I11" s="241" t="s">
        <v>139</v>
      </c>
      <c r="J11" s="208"/>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v>21</v>
      </c>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5">
      <c r="A12" s="239"/>
      <c r="B12" s="217"/>
      <c r="C12" s="287" t="s">
        <v>191</v>
      </c>
      <c r="D12" s="272"/>
      <c r="E12" s="273">
        <v>10</v>
      </c>
      <c r="F12" s="232"/>
      <c r="G12" s="232"/>
      <c r="H12" s="231"/>
      <c r="I12" s="241"/>
      <c r="J12" s="208"/>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5">
      <c r="A13" s="239"/>
      <c r="B13" s="271" t="s">
        <v>192</v>
      </c>
      <c r="C13" s="286"/>
      <c r="D13" s="275"/>
      <c r="E13" s="276"/>
      <c r="F13" s="277"/>
      <c r="G13" s="274"/>
      <c r="H13" s="231"/>
      <c r="I13" s="241"/>
      <c r="J13" s="208"/>
      <c r="K13" s="209">
        <v>1</v>
      </c>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5">
      <c r="A14" s="239"/>
      <c r="B14" s="271" t="s">
        <v>193</v>
      </c>
      <c r="C14" s="286"/>
      <c r="D14" s="275"/>
      <c r="E14" s="276"/>
      <c r="F14" s="277"/>
      <c r="G14" s="274"/>
      <c r="H14" s="231"/>
      <c r="I14" s="241"/>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5">
      <c r="A15" s="239"/>
      <c r="B15" s="271" t="s">
        <v>194</v>
      </c>
      <c r="C15" s="286"/>
      <c r="D15" s="275"/>
      <c r="E15" s="276"/>
      <c r="F15" s="277"/>
      <c r="G15" s="274"/>
      <c r="H15" s="231"/>
      <c r="I15" s="241"/>
      <c r="J15" s="208"/>
      <c r="K15" s="209">
        <v>2</v>
      </c>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5">
      <c r="A16" s="239">
        <v>2</v>
      </c>
      <c r="B16" s="217" t="s">
        <v>195</v>
      </c>
      <c r="C16" s="265" t="s">
        <v>196</v>
      </c>
      <c r="D16" s="220" t="s">
        <v>189</v>
      </c>
      <c r="E16" s="224">
        <v>117.23</v>
      </c>
      <c r="F16" s="233"/>
      <c r="G16" s="232">
        <f>E16*F16</f>
        <v>0</v>
      </c>
      <c r="H16" s="231" t="s">
        <v>197</v>
      </c>
      <c r="I16" s="241" t="s">
        <v>139</v>
      </c>
      <c r="J16" s="208"/>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v>21</v>
      </c>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5">
      <c r="A17" s="239"/>
      <c r="B17" s="217"/>
      <c r="C17" s="287" t="s">
        <v>198</v>
      </c>
      <c r="D17" s="272"/>
      <c r="E17" s="273">
        <v>111.43</v>
      </c>
      <c r="F17" s="232"/>
      <c r="G17" s="232"/>
      <c r="H17" s="231"/>
      <c r="I17" s="241"/>
      <c r="J17" s="208"/>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5">
      <c r="A18" s="239"/>
      <c r="B18" s="217"/>
      <c r="C18" s="287" t="s">
        <v>199</v>
      </c>
      <c r="D18" s="272"/>
      <c r="E18" s="273">
        <v>5.8</v>
      </c>
      <c r="F18" s="232"/>
      <c r="G18" s="232"/>
      <c r="H18" s="231"/>
      <c r="I18" s="241"/>
      <c r="J18" s="208"/>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5">
      <c r="A19" s="239"/>
      <c r="B19" s="271" t="s">
        <v>200</v>
      </c>
      <c r="C19" s="286"/>
      <c r="D19" s="275"/>
      <c r="E19" s="276"/>
      <c r="F19" s="277"/>
      <c r="G19" s="274"/>
      <c r="H19" s="231"/>
      <c r="I19" s="241"/>
      <c r="J19" s="208"/>
      <c r="K19" s="209">
        <v>1</v>
      </c>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5">
      <c r="A20" s="239"/>
      <c r="B20" s="271" t="s">
        <v>201</v>
      </c>
      <c r="C20" s="286"/>
      <c r="D20" s="275"/>
      <c r="E20" s="276"/>
      <c r="F20" s="277"/>
      <c r="G20" s="274"/>
      <c r="H20" s="231"/>
      <c r="I20" s="241"/>
      <c r="J20" s="208"/>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5">
      <c r="A21" s="239">
        <v>3</v>
      </c>
      <c r="B21" s="217" t="s">
        <v>202</v>
      </c>
      <c r="C21" s="265" t="s">
        <v>203</v>
      </c>
      <c r="D21" s="220" t="s">
        <v>204</v>
      </c>
      <c r="E21" s="224">
        <v>6</v>
      </c>
      <c r="F21" s="233"/>
      <c r="G21" s="232">
        <f>E21*F21</f>
        <v>0</v>
      </c>
      <c r="H21" s="231" t="s">
        <v>197</v>
      </c>
      <c r="I21" s="241" t="s">
        <v>139</v>
      </c>
      <c r="J21" s="208"/>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v>21</v>
      </c>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5">
      <c r="A22" s="239"/>
      <c r="B22" s="217"/>
      <c r="C22" s="287" t="s">
        <v>205</v>
      </c>
      <c r="D22" s="272"/>
      <c r="E22" s="273">
        <v>6</v>
      </c>
      <c r="F22" s="232"/>
      <c r="G22" s="232"/>
      <c r="H22" s="231"/>
      <c r="I22" s="241"/>
      <c r="J22" s="208"/>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5">
      <c r="A23" s="239"/>
      <c r="B23" s="271" t="s">
        <v>206</v>
      </c>
      <c r="C23" s="286"/>
      <c r="D23" s="275"/>
      <c r="E23" s="276"/>
      <c r="F23" s="277"/>
      <c r="G23" s="274"/>
      <c r="H23" s="231"/>
      <c r="I23" s="241"/>
      <c r="J23" s="208"/>
      <c r="K23" s="209">
        <v>1</v>
      </c>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5">
      <c r="A24" s="239"/>
      <c r="B24" s="271" t="s">
        <v>207</v>
      </c>
      <c r="C24" s="286"/>
      <c r="D24" s="275"/>
      <c r="E24" s="276"/>
      <c r="F24" s="277"/>
      <c r="G24" s="274"/>
      <c r="H24" s="231"/>
      <c r="I24" s="241"/>
      <c r="J24" s="208"/>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5">
      <c r="A25" s="239"/>
      <c r="B25" s="271" t="s">
        <v>208</v>
      </c>
      <c r="C25" s="286"/>
      <c r="D25" s="275"/>
      <c r="E25" s="276"/>
      <c r="F25" s="277"/>
      <c r="G25" s="274"/>
      <c r="H25" s="231"/>
      <c r="I25" s="241"/>
      <c r="J25" s="208"/>
      <c r="K25" s="209">
        <v>2</v>
      </c>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5">
      <c r="A26" s="239">
        <v>4</v>
      </c>
      <c r="B26" s="217" t="s">
        <v>209</v>
      </c>
      <c r="C26" s="265" t="s">
        <v>210</v>
      </c>
      <c r="D26" s="220" t="s">
        <v>179</v>
      </c>
      <c r="E26" s="224">
        <v>46.97</v>
      </c>
      <c r="F26" s="233"/>
      <c r="G26" s="232">
        <f>E26*F26</f>
        <v>0</v>
      </c>
      <c r="H26" s="231" t="s">
        <v>190</v>
      </c>
      <c r="I26" s="241" t="s">
        <v>139</v>
      </c>
      <c r="J26" s="208"/>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v>21</v>
      </c>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5">
      <c r="A27" s="239"/>
      <c r="B27" s="217"/>
      <c r="C27" s="287" t="s">
        <v>211</v>
      </c>
      <c r="D27" s="272"/>
      <c r="E27" s="273">
        <v>40.223999999999997</v>
      </c>
      <c r="F27" s="232"/>
      <c r="G27" s="232"/>
      <c r="H27" s="231"/>
      <c r="I27" s="241"/>
      <c r="J27" s="208"/>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5">
      <c r="A28" s="239"/>
      <c r="B28" s="217"/>
      <c r="C28" s="287" t="s">
        <v>212</v>
      </c>
      <c r="D28" s="272"/>
      <c r="E28" s="273">
        <v>6.7460000000000004</v>
      </c>
      <c r="F28" s="232"/>
      <c r="G28" s="232"/>
      <c r="H28" s="231"/>
      <c r="I28" s="241"/>
      <c r="J28" s="208"/>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5">
      <c r="A29" s="239"/>
      <c r="B29" s="271" t="s">
        <v>213</v>
      </c>
      <c r="C29" s="286"/>
      <c r="D29" s="275"/>
      <c r="E29" s="276"/>
      <c r="F29" s="277"/>
      <c r="G29" s="274"/>
      <c r="H29" s="231"/>
      <c r="I29" s="241"/>
      <c r="J29" s="208"/>
      <c r="K29" s="209">
        <v>1</v>
      </c>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ht="21" outlineLevel="1" x14ac:dyDescent="0.25">
      <c r="A30" s="239"/>
      <c r="B30" s="271" t="s">
        <v>214</v>
      </c>
      <c r="C30" s="286"/>
      <c r="D30" s="275"/>
      <c r="E30" s="276"/>
      <c r="F30" s="277"/>
      <c r="G30" s="274"/>
      <c r="H30" s="231"/>
      <c r="I30" s="241"/>
      <c r="J30" s="208"/>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10" t="str">
        <f>B30</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A30" s="209"/>
      <c r="BB30" s="209"/>
      <c r="BC30" s="209"/>
      <c r="BD30" s="209"/>
      <c r="BE30" s="209"/>
      <c r="BF30" s="209"/>
      <c r="BG30" s="209"/>
      <c r="BH30" s="209"/>
    </row>
    <row r="31" spans="1:60" outlineLevel="1" x14ac:dyDescent="0.25">
      <c r="A31" s="239"/>
      <c r="B31" s="271" t="s">
        <v>215</v>
      </c>
      <c r="C31" s="286"/>
      <c r="D31" s="275"/>
      <c r="E31" s="276"/>
      <c r="F31" s="277"/>
      <c r="G31" s="274"/>
      <c r="H31" s="231"/>
      <c r="I31" s="241"/>
      <c r="J31" s="208"/>
      <c r="K31" s="209">
        <v>2</v>
      </c>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5">
      <c r="A32" s="239">
        <v>5</v>
      </c>
      <c r="B32" s="217" t="s">
        <v>216</v>
      </c>
      <c r="C32" s="265" t="s">
        <v>217</v>
      </c>
      <c r="D32" s="220" t="s">
        <v>179</v>
      </c>
      <c r="E32" s="224">
        <v>0.38400000000000001</v>
      </c>
      <c r="F32" s="233"/>
      <c r="G32" s="232">
        <f>E32*F32</f>
        <v>0</v>
      </c>
      <c r="H32" s="231" t="s">
        <v>190</v>
      </c>
      <c r="I32" s="241" t="s">
        <v>139</v>
      </c>
      <c r="J32" s="208"/>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09"/>
      <c r="AM32" s="209">
        <v>21</v>
      </c>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5">
      <c r="A33" s="239"/>
      <c r="B33" s="217"/>
      <c r="C33" s="287" t="s">
        <v>218</v>
      </c>
      <c r="D33" s="272"/>
      <c r="E33" s="273">
        <v>0.38</v>
      </c>
      <c r="F33" s="232"/>
      <c r="G33" s="232"/>
      <c r="H33" s="231"/>
      <c r="I33" s="241"/>
      <c r="J33" s="208"/>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5">
      <c r="A34" s="239"/>
      <c r="B34" s="271" t="s">
        <v>219</v>
      </c>
      <c r="C34" s="286"/>
      <c r="D34" s="275"/>
      <c r="E34" s="276"/>
      <c r="F34" s="277"/>
      <c r="G34" s="274"/>
      <c r="H34" s="231"/>
      <c r="I34" s="241"/>
      <c r="J34" s="208"/>
      <c r="K34" s="209">
        <v>3</v>
      </c>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5">
      <c r="A35" s="239">
        <v>6</v>
      </c>
      <c r="B35" s="217" t="s">
        <v>220</v>
      </c>
      <c r="C35" s="265" t="s">
        <v>221</v>
      </c>
      <c r="D35" s="220" t="s">
        <v>179</v>
      </c>
      <c r="E35" s="224">
        <v>0.38400000000000001</v>
      </c>
      <c r="F35" s="233"/>
      <c r="G35" s="232">
        <f>E35*F35</f>
        <v>0</v>
      </c>
      <c r="H35" s="231" t="s">
        <v>190</v>
      </c>
      <c r="I35" s="241" t="s">
        <v>139</v>
      </c>
      <c r="J35" s="208"/>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09"/>
      <c r="AL35" s="209"/>
      <c r="AM35" s="209">
        <v>21</v>
      </c>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5">
      <c r="A36" s="239"/>
      <c r="B36" s="217"/>
      <c r="C36" s="287" t="s">
        <v>218</v>
      </c>
      <c r="D36" s="272"/>
      <c r="E36" s="273">
        <v>0.38</v>
      </c>
      <c r="F36" s="232"/>
      <c r="G36" s="232"/>
      <c r="H36" s="231"/>
      <c r="I36" s="241"/>
      <c r="J36" s="208"/>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5">
      <c r="A37" s="239"/>
      <c r="B37" s="271" t="s">
        <v>222</v>
      </c>
      <c r="C37" s="286"/>
      <c r="D37" s="275"/>
      <c r="E37" s="276"/>
      <c r="F37" s="277"/>
      <c r="G37" s="274"/>
      <c r="H37" s="231"/>
      <c r="I37" s="241"/>
      <c r="J37" s="208"/>
      <c r="K37" s="209">
        <v>1</v>
      </c>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5">
      <c r="A38" s="239"/>
      <c r="B38" s="271" t="s">
        <v>223</v>
      </c>
      <c r="C38" s="286"/>
      <c r="D38" s="275"/>
      <c r="E38" s="276"/>
      <c r="F38" s="277"/>
      <c r="G38" s="274"/>
      <c r="H38" s="231"/>
      <c r="I38" s="241"/>
      <c r="J38" s="208"/>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5">
      <c r="A39" s="239">
        <v>7</v>
      </c>
      <c r="B39" s="217" t="s">
        <v>224</v>
      </c>
      <c r="C39" s="265" t="s">
        <v>225</v>
      </c>
      <c r="D39" s="220" t="s">
        <v>179</v>
      </c>
      <c r="E39" s="224">
        <v>18.756799999999998</v>
      </c>
      <c r="F39" s="233"/>
      <c r="G39" s="232">
        <f>E39*F39</f>
        <v>0</v>
      </c>
      <c r="H39" s="231" t="s">
        <v>190</v>
      </c>
      <c r="I39" s="241" t="s">
        <v>139</v>
      </c>
      <c r="J39" s="208"/>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v>21</v>
      </c>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outlineLevel="1" x14ac:dyDescent="0.25">
      <c r="A40" s="239"/>
      <c r="B40" s="217"/>
      <c r="C40" s="287" t="s">
        <v>226</v>
      </c>
      <c r="D40" s="272"/>
      <c r="E40" s="273">
        <v>17.828800000000001</v>
      </c>
      <c r="F40" s="232"/>
      <c r="G40" s="232"/>
      <c r="H40" s="231"/>
      <c r="I40" s="241"/>
      <c r="J40" s="208"/>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5">
      <c r="A41" s="239"/>
      <c r="B41" s="217"/>
      <c r="C41" s="287" t="s">
        <v>227</v>
      </c>
      <c r="D41" s="272"/>
      <c r="E41" s="273">
        <v>0.92800000000000005</v>
      </c>
      <c r="F41" s="232"/>
      <c r="G41" s="232"/>
      <c r="H41" s="231"/>
      <c r="I41" s="241"/>
      <c r="J41" s="208"/>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5">
      <c r="A42" s="239"/>
      <c r="B42" s="271" t="s">
        <v>228</v>
      </c>
      <c r="C42" s="286"/>
      <c r="D42" s="275"/>
      <c r="E42" s="276"/>
      <c r="F42" s="277"/>
      <c r="G42" s="274"/>
      <c r="H42" s="231"/>
      <c r="I42" s="241"/>
      <c r="J42" s="208"/>
      <c r="K42" s="209">
        <v>1</v>
      </c>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5">
      <c r="A43" s="239"/>
      <c r="B43" s="271" t="s">
        <v>229</v>
      </c>
      <c r="C43" s="286"/>
      <c r="D43" s="275"/>
      <c r="E43" s="276"/>
      <c r="F43" s="277"/>
      <c r="G43" s="274"/>
      <c r="H43" s="231"/>
      <c r="I43" s="241"/>
      <c r="J43" s="208"/>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5">
      <c r="A44" s="239">
        <v>8</v>
      </c>
      <c r="B44" s="217" t="s">
        <v>230</v>
      </c>
      <c r="C44" s="265" t="s">
        <v>231</v>
      </c>
      <c r="D44" s="220" t="s">
        <v>189</v>
      </c>
      <c r="E44" s="224">
        <v>117.23</v>
      </c>
      <c r="F44" s="233"/>
      <c r="G44" s="232">
        <f>E44*F44</f>
        <v>0</v>
      </c>
      <c r="H44" s="231" t="s">
        <v>190</v>
      </c>
      <c r="I44" s="241" t="s">
        <v>139</v>
      </c>
      <c r="J44" s="208"/>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v>21</v>
      </c>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5">
      <c r="A45" s="239"/>
      <c r="B45" s="217"/>
      <c r="C45" s="287" t="s">
        <v>198</v>
      </c>
      <c r="D45" s="272"/>
      <c r="E45" s="273">
        <v>111.43</v>
      </c>
      <c r="F45" s="232"/>
      <c r="G45" s="232"/>
      <c r="H45" s="231"/>
      <c r="I45" s="241"/>
      <c r="J45" s="208"/>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5">
      <c r="A46" s="239"/>
      <c r="B46" s="217"/>
      <c r="C46" s="287" t="s">
        <v>199</v>
      </c>
      <c r="D46" s="272"/>
      <c r="E46" s="273">
        <v>5.8</v>
      </c>
      <c r="F46" s="232"/>
      <c r="G46" s="232"/>
      <c r="H46" s="231"/>
      <c r="I46" s="241"/>
      <c r="J46" s="208"/>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5">
      <c r="A47" s="239"/>
      <c r="B47" s="271" t="s">
        <v>232</v>
      </c>
      <c r="C47" s="286"/>
      <c r="D47" s="275"/>
      <c r="E47" s="276"/>
      <c r="F47" s="277"/>
      <c r="G47" s="274"/>
      <c r="H47" s="231"/>
      <c r="I47" s="241"/>
      <c r="J47" s="208"/>
      <c r="K47" s="209">
        <v>1</v>
      </c>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5">
      <c r="A48" s="239"/>
      <c r="B48" s="271" t="s">
        <v>233</v>
      </c>
      <c r="C48" s="286"/>
      <c r="D48" s="275"/>
      <c r="E48" s="276"/>
      <c r="F48" s="277"/>
      <c r="G48" s="274"/>
      <c r="H48" s="231"/>
      <c r="I48" s="241"/>
      <c r="J48" s="208"/>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5">
      <c r="A49" s="239">
        <v>9</v>
      </c>
      <c r="B49" s="217" t="s">
        <v>234</v>
      </c>
      <c r="C49" s="265" t="s">
        <v>235</v>
      </c>
      <c r="D49" s="220" t="s">
        <v>189</v>
      </c>
      <c r="E49" s="224">
        <v>220.15</v>
      </c>
      <c r="F49" s="233"/>
      <c r="G49" s="232">
        <f>E49*F49</f>
        <v>0</v>
      </c>
      <c r="H49" s="231" t="s">
        <v>236</v>
      </c>
      <c r="I49" s="241" t="s">
        <v>139</v>
      </c>
      <c r="J49" s="208"/>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209"/>
      <c r="AH49" s="209"/>
      <c r="AI49" s="209"/>
      <c r="AJ49" s="209"/>
      <c r="AK49" s="209"/>
      <c r="AL49" s="209"/>
      <c r="AM49" s="209">
        <v>21</v>
      </c>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5">
      <c r="A50" s="239"/>
      <c r="B50" s="217"/>
      <c r="C50" s="287" t="s">
        <v>237</v>
      </c>
      <c r="D50" s="272"/>
      <c r="E50" s="273">
        <v>220.15</v>
      </c>
      <c r="F50" s="232"/>
      <c r="G50" s="232"/>
      <c r="H50" s="231"/>
      <c r="I50" s="241"/>
      <c r="J50" s="208"/>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5">
      <c r="A51" s="239">
        <v>10</v>
      </c>
      <c r="B51" s="217" t="s">
        <v>238</v>
      </c>
      <c r="C51" s="265" t="s">
        <v>239</v>
      </c>
      <c r="D51" s="220" t="s">
        <v>189</v>
      </c>
      <c r="E51" s="224">
        <v>117.23</v>
      </c>
      <c r="F51" s="233"/>
      <c r="G51" s="232">
        <f>E51*F51</f>
        <v>0</v>
      </c>
      <c r="H51" s="231"/>
      <c r="I51" s="241" t="s">
        <v>240</v>
      </c>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v>21</v>
      </c>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5">
      <c r="A52" s="239"/>
      <c r="B52" s="217"/>
      <c r="C52" s="287" t="s">
        <v>198</v>
      </c>
      <c r="D52" s="272"/>
      <c r="E52" s="273">
        <v>111.43</v>
      </c>
      <c r="F52" s="232"/>
      <c r="G52" s="232"/>
      <c r="H52" s="231"/>
      <c r="I52" s="241"/>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5">
      <c r="A53" s="239"/>
      <c r="B53" s="217"/>
      <c r="C53" s="287" t="s">
        <v>199</v>
      </c>
      <c r="D53" s="272"/>
      <c r="E53" s="273">
        <v>5.8</v>
      </c>
      <c r="F53" s="232"/>
      <c r="G53" s="232"/>
      <c r="H53" s="231"/>
      <c r="I53" s="241"/>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5">
      <c r="A54" s="239">
        <v>11</v>
      </c>
      <c r="B54" s="217" t="s">
        <v>241</v>
      </c>
      <c r="C54" s="265" t="s">
        <v>242</v>
      </c>
      <c r="D54" s="220" t="s">
        <v>189</v>
      </c>
      <c r="E54" s="224">
        <v>93.784000000000006</v>
      </c>
      <c r="F54" s="233"/>
      <c r="G54" s="232">
        <f>E54*F54</f>
        <v>0</v>
      </c>
      <c r="H54" s="231"/>
      <c r="I54" s="241" t="s">
        <v>240</v>
      </c>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209"/>
      <c r="AH54" s="209"/>
      <c r="AI54" s="209"/>
      <c r="AJ54" s="209"/>
      <c r="AK54" s="209"/>
      <c r="AL54" s="209"/>
      <c r="AM54" s="209">
        <v>21</v>
      </c>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5">
      <c r="A55" s="239"/>
      <c r="B55" s="217"/>
      <c r="C55" s="287" t="s">
        <v>243</v>
      </c>
      <c r="D55" s="272"/>
      <c r="E55" s="273">
        <v>89.14</v>
      </c>
      <c r="F55" s="232"/>
      <c r="G55" s="232"/>
      <c r="H55" s="231"/>
      <c r="I55" s="241"/>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5">
      <c r="A56" s="239"/>
      <c r="B56" s="217"/>
      <c r="C56" s="287" t="s">
        <v>244</v>
      </c>
      <c r="D56" s="272"/>
      <c r="E56" s="273">
        <v>4.6399999999999997</v>
      </c>
      <c r="F56" s="232"/>
      <c r="G56" s="232"/>
      <c r="H56" s="231"/>
      <c r="I56" s="241"/>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5">
      <c r="A57" s="239">
        <v>12</v>
      </c>
      <c r="B57" s="217" t="s">
        <v>245</v>
      </c>
      <c r="C57" s="265" t="s">
        <v>246</v>
      </c>
      <c r="D57" s="220" t="s">
        <v>189</v>
      </c>
      <c r="E57" s="224">
        <v>220.15</v>
      </c>
      <c r="F57" s="233"/>
      <c r="G57" s="232">
        <f>E57*F57</f>
        <v>0</v>
      </c>
      <c r="H57" s="231"/>
      <c r="I57" s="241" t="s">
        <v>240</v>
      </c>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v>21</v>
      </c>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5">
      <c r="A58" s="239"/>
      <c r="B58" s="217"/>
      <c r="C58" s="287" t="s">
        <v>237</v>
      </c>
      <c r="D58" s="272"/>
      <c r="E58" s="273">
        <v>220.15</v>
      </c>
      <c r="F58" s="232"/>
      <c r="G58" s="232"/>
      <c r="H58" s="231"/>
      <c r="I58" s="241"/>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x14ac:dyDescent="0.25">
      <c r="A59" s="238" t="s">
        <v>131</v>
      </c>
      <c r="B59" s="216" t="s">
        <v>247</v>
      </c>
      <c r="C59" s="263" t="s">
        <v>248</v>
      </c>
      <c r="D59" s="218"/>
      <c r="E59" s="222"/>
      <c r="F59" s="236">
        <f>SUM(G60:G87)</f>
        <v>0</v>
      </c>
      <c r="G59" s="237"/>
      <c r="H59" s="228"/>
      <c r="I59" s="240"/>
    </row>
    <row r="60" spans="1:60" outlineLevel="1" x14ac:dyDescent="0.25">
      <c r="A60" s="239"/>
      <c r="B60" s="214" t="s">
        <v>249</v>
      </c>
      <c r="C60" s="264"/>
      <c r="D60" s="219"/>
      <c r="E60" s="223"/>
      <c r="F60" s="229"/>
      <c r="G60" s="230"/>
      <c r="H60" s="231"/>
      <c r="I60" s="241"/>
      <c r="J60" s="209"/>
      <c r="K60" s="209">
        <v>1</v>
      </c>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ht="21" outlineLevel="1" x14ac:dyDescent="0.25">
      <c r="A61" s="239"/>
      <c r="B61" s="271" t="s">
        <v>250</v>
      </c>
      <c r="C61" s="286"/>
      <c r="D61" s="275"/>
      <c r="E61" s="276"/>
      <c r="F61" s="277"/>
      <c r="G61" s="274"/>
      <c r="H61" s="231"/>
      <c r="I61" s="241"/>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K61" s="209"/>
      <c r="AL61" s="209"/>
      <c r="AM61" s="209"/>
      <c r="AN61" s="209"/>
      <c r="AO61" s="209"/>
      <c r="AP61" s="209"/>
      <c r="AQ61" s="209"/>
      <c r="AR61" s="209"/>
      <c r="AS61" s="209"/>
      <c r="AT61" s="209"/>
      <c r="AU61" s="209"/>
      <c r="AV61" s="209"/>
      <c r="AW61" s="209"/>
      <c r="AX61" s="209"/>
      <c r="AY61" s="209"/>
      <c r="AZ61" s="210" t="str">
        <f>B61</f>
        <v>svislé nebo šikmé (odkloněné), půdorysně přímé nebo zalomené, stěn základových pasů ve volných nebo zapažených jámách, rýhách, šachtách, včetně případných vzpěr,</v>
      </c>
      <c r="BA61" s="209"/>
      <c r="BB61" s="209"/>
      <c r="BC61" s="209"/>
      <c r="BD61" s="209"/>
      <c r="BE61" s="209"/>
      <c r="BF61" s="209"/>
      <c r="BG61" s="209"/>
      <c r="BH61" s="209"/>
    </row>
    <row r="62" spans="1:60" outlineLevel="1" x14ac:dyDescent="0.25">
      <c r="A62" s="239">
        <v>13</v>
      </c>
      <c r="B62" s="217" t="s">
        <v>251</v>
      </c>
      <c r="C62" s="265" t="s">
        <v>252</v>
      </c>
      <c r="D62" s="220" t="s">
        <v>189</v>
      </c>
      <c r="E62" s="224">
        <v>11.0075</v>
      </c>
      <c r="F62" s="233"/>
      <c r="G62" s="232">
        <f>E62*F62</f>
        <v>0</v>
      </c>
      <c r="H62" s="231" t="s">
        <v>253</v>
      </c>
      <c r="I62" s="241" t="s">
        <v>139</v>
      </c>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09"/>
      <c r="AL62" s="209"/>
      <c r="AM62" s="209">
        <v>21</v>
      </c>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5">
      <c r="A63" s="239"/>
      <c r="B63" s="217"/>
      <c r="C63" s="287" t="s">
        <v>254</v>
      </c>
      <c r="D63" s="272"/>
      <c r="E63" s="273">
        <v>11.0075</v>
      </c>
      <c r="F63" s="232"/>
      <c r="G63" s="232"/>
      <c r="H63" s="231"/>
      <c r="I63" s="241"/>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5">
      <c r="A64" s="239">
        <v>14</v>
      </c>
      <c r="B64" s="217" t="s">
        <v>255</v>
      </c>
      <c r="C64" s="265" t="s">
        <v>256</v>
      </c>
      <c r="D64" s="220" t="s">
        <v>189</v>
      </c>
      <c r="E64" s="224">
        <v>11.0075</v>
      </c>
      <c r="F64" s="233"/>
      <c r="G64" s="232">
        <f>E64*F64</f>
        <v>0</v>
      </c>
      <c r="H64" s="231" t="s">
        <v>253</v>
      </c>
      <c r="I64" s="241" t="s">
        <v>139</v>
      </c>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v>21</v>
      </c>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5">
      <c r="A65" s="239"/>
      <c r="B65" s="217"/>
      <c r="C65" s="287" t="s">
        <v>257</v>
      </c>
      <c r="D65" s="272"/>
      <c r="E65" s="273">
        <v>11.0075</v>
      </c>
      <c r="F65" s="232"/>
      <c r="G65" s="232"/>
      <c r="H65" s="231"/>
      <c r="I65" s="241"/>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5">
      <c r="A66" s="239"/>
      <c r="B66" s="271" t="s">
        <v>258</v>
      </c>
      <c r="C66" s="286"/>
      <c r="D66" s="275"/>
      <c r="E66" s="276"/>
      <c r="F66" s="277"/>
      <c r="G66" s="274"/>
      <c r="H66" s="231"/>
      <c r="I66" s="241"/>
      <c r="J66" s="209"/>
      <c r="K66" s="209">
        <v>1</v>
      </c>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5">
      <c r="A67" s="239"/>
      <c r="B67" s="271" t="s">
        <v>259</v>
      </c>
      <c r="C67" s="286"/>
      <c r="D67" s="275"/>
      <c r="E67" s="276"/>
      <c r="F67" s="277"/>
      <c r="G67" s="274"/>
      <c r="H67" s="231"/>
      <c r="I67" s="241"/>
      <c r="J67" s="209"/>
      <c r="K67" s="209">
        <v>2</v>
      </c>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5">
      <c r="A68" s="239">
        <v>15</v>
      </c>
      <c r="B68" s="217" t="s">
        <v>260</v>
      </c>
      <c r="C68" s="265" t="s">
        <v>261</v>
      </c>
      <c r="D68" s="220" t="s">
        <v>179</v>
      </c>
      <c r="E68" s="224">
        <v>0.64</v>
      </c>
      <c r="F68" s="233"/>
      <c r="G68" s="232">
        <f>E68*F68</f>
        <v>0</v>
      </c>
      <c r="H68" s="231" t="s">
        <v>253</v>
      </c>
      <c r="I68" s="241" t="s">
        <v>139</v>
      </c>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09"/>
      <c r="AK68" s="209"/>
      <c r="AL68" s="209"/>
      <c r="AM68" s="209">
        <v>21</v>
      </c>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5">
      <c r="A69" s="239"/>
      <c r="B69" s="217"/>
      <c r="C69" s="287" t="s">
        <v>262</v>
      </c>
      <c r="D69" s="272"/>
      <c r="E69" s="273">
        <v>0.64</v>
      </c>
      <c r="F69" s="232"/>
      <c r="G69" s="232"/>
      <c r="H69" s="231"/>
      <c r="I69" s="241"/>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5">
      <c r="A70" s="239"/>
      <c r="B70" s="271" t="s">
        <v>263</v>
      </c>
      <c r="C70" s="286"/>
      <c r="D70" s="275"/>
      <c r="E70" s="276"/>
      <c r="F70" s="277"/>
      <c r="G70" s="274"/>
      <c r="H70" s="231"/>
      <c r="I70" s="241"/>
      <c r="J70" s="209"/>
      <c r="K70" s="209">
        <v>1</v>
      </c>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ht="21" outlineLevel="1" x14ac:dyDescent="0.25">
      <c r="A71" s="239"/>
      <c r="B71" s="271" t="s">
        <v>264</v>
      </c>
      <c r="C71" s="286"/>
      <c r="D71" s="275"/>
      <c r="E71" s="276"/>
      <c r="F71" s="277"/>
      <c r="G71" s="274"/>
      <c r="H71" s="231"/>
      <c r="I71" s="241"/>
      <c r="J71" s="209"/>
      <c r="K71" s="209"/>
      <c r="L71" s="209"/>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c r="AN71" s="209"/>
      <c r="AO71" s="209"/>
      <c r="AP71" s="209"/>
      <c r="AQ71" s="209"/>
      <c r="AR71" s="209"/>
      <c r="AS71" s="209"/>
      <c r="AT71" s="209"/>
      <c r="AU71" s="209"/>
      <c r="AV71" s="209"/>
      <c r="AW71" s="209"/>
      <c r="AX71" s="209"/>
      <c r="AY71" s="209"/>
      <c r="AZ71" s="210" t="str">
        <f>B71</f>
        <v>bednění svislé nebo šikmé (odkloněné), půdorysně přímé nebo zalomené, stěn základových patek ve volných nebo zapažených jámách, rýhách, šachtách, včetně případných vzpěr,</v>
      </c>
      <c r="BA71" s="209"/>
      <c r="BB71" s="209"/>
      <c r="BC71" s="209"/>
      <c r="BD71" s="209"/>
      <c r="BE71" s="209"/>
      <c r="BF71" s="209"/>
      <c r="BG71" s="209"/>
      <c r="BH71" s="209"/>
    </row>
    <row r="72" spans="1:60" outlineLevel="1" x14ac:dyDescent="0.25">
      <c r="A72" s="239">
        <v>16</v>
      </c>
      <c r="B72" s="217" t="s">
        <v>265</v>
      </c>
      <c r="C72" s="265" t="s">
        <v>266</v>
      </c>
      <c r="D72" s="220" t="s">
        <v>189</v>
      </c>
      <c r="E72" s="224">
        <v>6.4</v>
      </c>
      <c r="F72" s="233"/>
      <c r="G72" s="232">
        <f>E72*F72</f>
        <v>0</v>
      </c>
      <c r="H72" s="231" t="s">
        <v>253</v>
      </c>
      <c r="I72" s="241" t="s">
        <v>139</v>
      </c>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09"/>
      <c r="AK72" s="209"/>
      <c r="AL72" s="209"/>
      <c r="AM72" s="209">
        <v>21</v>
      </c>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5">
      <c r="A73" s="239"/>
      <c r="B73" s="217"/>
      <c r="C73" s="287" t="s">
        <v>267</v>
      </c>
      <c r="D73" s="272"/>
      <c r="E73" s="273">
        <v>6.4</v>
      </c>
      <c r="F73" s="232"/>
      <c r="G73" s="232"/>
      <c r="H73" s="231"/>
      <c r="I73" s="241"/>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5">
      <c r="A74" s="239">
        <v>17</v>
      </c>
      <c r="B74" s="217" t="s">
        <v>268</v>
      </c>
      <c r="C74" s="265" t="s">
        <v>269</v>
      </c>
      <c r="D74" s="220" t="s">
        <v>189</v>
      </c>
      <c r="E74" s="224">
        <v>6.4</v>
      </c>
      <c r="F74" s="233"/>
      <c r="G74" s="232">
        <f>E74*F74</f>
        <v>0</v>
      </c>
      <c r="H74" s="231" t="s">
        <v>253</v>
      </c>
      <c r="I74" s="241" t="s">
        <v>139</v>
      </c>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v>21</v>
      </c>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5">
      <c r="A75" s="239"/>
      <c r="B75" s="217"/>
      <c r="C75" s="287" t="s">
        <v>267</v>
      </c>
      <c r="D75" s="272"/>
      <c r="E75" s="273">
        <v>6.4</v>
      </c>
      <c r="F75" s="232"/>
      <c r="G75" s="232"/>
      <c r="H75" s="231"/>
      <c r="I75" s="241"/>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5">
      <c r="A76" s="239"/>
      <c r="B76" s="271" t="s">
        <v>270</v>
      </c>
      <c r="C76" s="286"/>
      <c r="D76" s="275"/>
      <c r="E76" s="276"/>
      <c r="F76" s="277"/>
      <c r="G76" s="274"/>
      <c r="H76" s="231"/>
      <c r="I76" s="241"/>
      <c r="J76" s="209"/>
      <c r="K76" s="209">
        <v>1</v>
      </c>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5">
      <c r="A77" s="239"/>
      <c r="B77" s="271" t="s">
        <v>271</v>
      </c>
      <c r="C77" s="286"/>
      <c r="D77" s="275"/>
      <c r="E77" s="276"/>
      <c r="F77" s="277"/>
      <c r="G77" s="274"/>
      <c r="H77" s="231"/>
      <c r="I77" s="241"/>
      <c r="J77" s="209"/>
      <c r="K77" s="209">
        <v>2</v>
      </c>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5">
      <c r="A78" s="239">
        <v>18</v>
      </c>
      <c r="B78" s="217" t="s">
        <v>272</v>
      </c>
      <c r="C78" s="265" t="s">
        <v>273</v>
      </c>
      <c r="D78" s="220" t="s">
        <v>274</v>
      </c>
      <c r="E78" s="224">
        <v>1.7000000000000001E-2</v>
      </c>
      <c r="F78" s="233"/>
      <c r="G78" s="232">
        <f>E78*F78</f>
        <v>0</v>
      </c>
      <c r="H78" s="231" t="s">
        <v>253</v>
      </c>
      <c r="I78" s="241" t="s">
        <v>139</v>
      </c>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209"/>
      <c r="AL78" s="209"/>
      <c r="AM78" s="209">
        <v>21</v>
      </c>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5">
      <c r="A79" s="239"/>
      <c r="B79" s="217"/>
      <c r="C79" s="287" t="s">
        <v>275</v>
      </c>
      <c r="D79" s="272"/>
      <c r="E79" s="273">
        <v>0.02</v>
      </c>
      <c r="F79" s="232"/>
      <c r="G79" s="232"/>
      <c r="H79" s="231"/>
      <c r="I79" s="241"/>
      <c r="J79" s="209"/>
      <c r="K79" s="209"/>
      <c r="L79" s="209"/>
      <c r="M79" s="209"/>
      <c r="N79" s="209"/>
      <c r="O79" s="209"/>
      <c r="P79" s="209"/>
      <c r="Q79" s="209"/>
      <c r="R79" s="209"/>
      <c r="S79" s="209"/>
      <c r="T79" s="209"/>
      <c r="U79" s="209"/>
      <c r="V79" s="209"/>
      <c r="W79" s="209"/>
      <c r="X79" s="209"/>
      <c r="Y79" s="209"/>
      <c r="Z79" s="209"/>
      <c r="AA79" s="209"/>
      <c r="AB79" s="209"/>
      <c r="AC79" s="209"/>
      <c r="AD79" s="209"/>
      <c r="AE79" s="209"/>
      <c r="AF79" s="209"/>
      <c r="AG79" s="209"/>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5">
      <c r="A80" s="239"/>
      <c r="B80" s="271" t="s">
        <v>276</v>
      </c>
      <c r="C80" s="286"/>
      <c r="D80" s="275"/>
      <c r="E80" s="276"/>
      <c r="F80" s="277"/>
      <c r="G80" s="274"/>
      <c r="H80" s="231"/>
      <c r="I80" s="241"/>
      <c r="J80" s="209"/>
      <c r="K80" s="209">
        <v>1</v>
      </c>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5">
      <c r="A81" s="239"/>
      <c r="B81" s="271" t="s">
        <v>277</v>
      </c>
      <c r="C81" s="286"/>
      <c r="D81" s="275"/>
      <c r="E81" s="276"/>
      <c r="F81" s="277"/>
      <c r="G81" s="274"/>
      <c r="H81" s="231"/>
      <c r="I81" s="241"/>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10" t="str">
        <f>B81</f>
        <v>na zdivu jako podklad např. pod izolaci, na parapetech z prefabrikovaných dílců, pod oplechování apod., vodorovný nebo ve spádu do 15°, hlazený dřevěným hladítkem,</v>
      </c>
      <c r="BA81" s="209"/>
      <c r="BB81" s="209"/>
      <c r="BC81" s="209"/>
      <c r="BD81" s="209"/>
      <c r="BE81" s="209"/>
      <c r="BF81" s="209"/>
      <c r="BG81" s="209"/>
      <c r="BH81" s="209"/>
    </row>
    <row r="82" spans="1:60" outlineLevel="1" x14ac:dyDescent="0.25">
      <c r="A82" s="239">
        <v>19</v>
      </c>
      <c r="B82" s="217" t="s">
        <v>278</v>
      </c>
      <c r="C82" s="265" t="s">
        <v>279</v>
      </c>
      <c r="D82" s="220" t="s">
        <v>189</v>
      </c>
      <c r="E82" s="224">
        <v>88.06</v>
      </c>
      <c r="F82" s="233"/>
      <c r="G82" s="232">
        <f>E82*F82</f>
        <v>0</v>
      </c>
      <c r="H82" s="231" t="s">
        <v>253</v>
      </c>
      <c r="I82" s="241" t="s">
        <v>139</v>
      </c>
      <c r="J82" s="209"/>
      <c r="K82" s="209"/>
      <c r="L82" s="209"/>
      <c r="M82" s="209"/>
      <c r="N82" s="209"/>
      <c r="O82" s="209"/>
      <c r="P82" s="209"/>
      <c r="Q82" s="209"/>
      <c r="R82" s="209"/>
      <c r="S82" s="209"/>
      <c r="T82" s="209"/>
      <c r="U82" s="209"/>
      <c r="V82" s="209"/>
      <c r="W82" s="209"/>
      <c r="X82" s="209"/>
      <c r="Y82" s="209"/>
      <c r="Z82" s="209"/>
      <c r="AA82" s="209"/>
      <c r="AB82" s="209"/>
      <c r="AC82" s="209"/>
      <c r="AD82" s="209"/>
      <c r="AE82" s="209"/>
      <c r="AF82" s="209"/>
      <c r="AG82" s="209"/>
      <c r="AH82" s="209"/>
      <c r="AI82" s="209"/>
      <c r="AJ82" s="209"/>
      <c r="AK82" s="209"/>
      <c r="AL82" s="209"/>
      <c r="AM82" s="209">
        <v>21</v>
      </c>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5">
      <c r="A83" s="239"/>
      <c r="B83" s="217"/>
      <c r="C83" s="287" t="s">
        <v>280</v>
      </c>
      <c r="D83" s="272"/>
      <c r="E83" s="273">
        <v>88.06</v>
      </c>
      <c r="F83" s="232"/>
      <c r="G83" s="232"/>
      <c r="H83" s="231"/>
      <c r="I83" s="241"/>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5">
      <c r="A84" s="239"/>
      <c r="B84" s="271" t="s">
        <v>281</v>
      </c>
      <c r="C84" s="286"/>
      <c r="D84" s="275"/>
      <c r="E84" s="276"/>
      <c r="F84" s="277"/>
      <c r="G84" s="274"/>
      <c r="H84" s="231"/>
      <c r="I84" s="241"/>
      <c r="J84" s="209"/>
      <c r="K84" s="209">
        <v>1</v>
      </c>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5">
      <c r="A85" s="239">
        <v>20</v>
      </c>
      <c r="B85" s="217" t="s">
        <v>282</v>
      </c>
      <c r="C85" s="265" t="s">
        <v>283</v>
      </c>
      <c r="D85" s="220" t="s">
        <v>284</v>
      </c>
      <c r="E85" s="224">
        <v>368.15</v>
      </c>
      <c r="F85" s="233"/>
      <c r="G85" s="232">
        <f>E85*F85</f>
        <v>0</v>
      </c>
      <c r="H85" s="231" t="s">
        <v>285</v>
      </c>
      <c r="I85" s="241" t="s">
        <v>139</v>
      </c>
      <c r="J85" s="209"/>
      <c r="K85" s="209"/>
      <c r="L85" s="209"/>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v>21</v>
      </c>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5">
      <c r="A86" s="239"/>
      <c r="B86" s="217"/>
      <c r="C86" s="287" t="s">
        <v>286</v>
      </c>
      <c r="D86" s="272"/>
      <c r="E86" s="273">
        <v>220.15</v>
      </c>
      <c r="F86" s="232"/>
      <c r="G86" s="232"/>
      <c r="H86" s="231"/>
      <c r="I86" s="241"/>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5">
      <c r="A87" s="239"/>
      <c r="B87" s="217"/>
      <c r="C87" s="287" t="s">
        <v>287</v>
      </c>
      <c r="D87" s="272"/>
      <c r="E87" s="273">
        <v>148</v>
      </c>
      <c r="F87" s="232"/>
      <c r="G87" s="232"/>
      <c r="H87" s="231"/>
      <c r="I87" s="241"/>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x14ac:dyDescent="0.25">
      <c r="A88" s="238" t="s">
        <v>131</v>
      </c>
      <c r="B88" s="216" t="s">
        <v>288</v>
      </c>
      <c r="C88" s="263" t="s">
        <v>289</v>
      </c>
      <c r="D88" s="218"/>
      <c r="E88" s="222"/>
      <c r="F88" s="236">
        <f>SUM(G89:G112)</f>
        <v>0</v>
      </c>
      <c r="G88" s="237"/>
      <c r="H88" s="228"/>
      <c r="I88" s="240"/>
    </row>
    <row r="89" spans="1:60" outlineLevel="1" x14ac:dyDescent="0.25">
      <c r="A89" s="239"/>
      <c r="B89" s="214" t="s">
        <v>290</v>
      </c>
      <c r="C89" s="264"/>
      <c r="D89" s="219"/>
      <c r="E89" s="223"/>
      <c r="F89" s="229"/>
      <c r="G89" s="230"/>
      <c r="H89" s="231"/>
      <c r="I89" s="241"/>
      <c r="J89" s="209"/>
      <c r="K89" s="209">
        <v>1</v>
      </c>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5">
      <c r="A90" s="239"/>
      <c r="B90" s="271" t="s">
        <v>291</v>
      </c>
      <c r="C90" s="286"/>
      <c r="D90" s="275"/>
      <c r="E90" s="276"/>
      <c r="F90" s="277"/>
      <c r="G90" s="274"/>
      <c r="H90" s="231"/>
      <c r="I90" s="241"/>
      <c r="J90" s="209"/>
      <c r="K90" s="209">
        <v>2</v>
      </c>
      <c r="L90" s="209"/>
      <c r="M90" s="209"/>
      <c r="N90" s="209"/>
      <c r="O90" s="209"/>
      <c r="P90" s="209"/>
      <c r="Q90" s="209"/>
      <c r="R90" s="209"/>
      <c r="S90" s="209"/>
      <c r="T90" s="209"/>
      <c r="U90" s="209"/>
      <c r="V90" s="209"/>
      <c r="W90" s="209"/>
      <c r="X90" s="209"/>
      <c r="Y90" s="209"/>
      <c r="Z90" s="209"/>
      <c r="AA90" s="209"/>
      <c r="AB90" s="209"/>
      <c r="AC90" s="209"/>
      <c r="AD90" s="209"/>
      <c r="AE90" s="209"/>
      <c r="AF90" s="209"/>
      <c r="AG90" s="209"/>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5">
      <c r="A91" s="239">
        <v>21</v>
      </c>
      <c r="B91" s="217" t="s">
        <v>292</v>
      </c>
      <c r="C91" s="265" t="s">
        <v>293</v>
      </c>
      <c r="D91" s="220" t="s">
        <v>274</v>
      </c>
      <c r="E91" s="224">
        <v>2.3611</v>
      </c>
      <c r="F91" s="233"/>
      <c r="G91" s="232">
        <f>E91*F91</f>
        <v>0</v>
      </c>
      <c r="H91" s="231" t="s">
        <v>253</v>
      </c>
      <c r="I91" s="241" t="s">
        <v>139</v>
      </c>
      <c r="J91" s="209"/>
      <c r="K91" s="209"/>
      <c r="L91" s="209"/>
      <c r="M91" s="209"/>
      <c r="N91" s="209"/>
      <c r="O91" s="209"/>
      <c r="P91" s="209"/>
      <c r="Q91" s="209"/>
      <c r="R91" s="209"/>
      <c r="S91" s="209"/>
      <c r="T91" s="209"/>
      <c r="U91" s="209"/>
      <c r="V91" s="209"/>
      <c r="W91" s="209"/>
      <c r="X91" s="209"/>
      <c r="Y91" s="209"/>
      <c r="Z91" s="209"/>
      <c r="AA91" s="209"/>
      <c r="AB91" s="209"/>
      <c r="AC91" s="209"/>
      <c r="AD91" s="209"/>
      <c r="AE91" s="209"/>
      <c r="AF91" s="209"/>
      <c r="AG91" s="209"/>
      <c r="AH91" s="209"/>
      <c r="AI91" s="209"/>
      <c r="AJ91" s="209"/>
      <c r="AK91" s="209"/>
      <c r="AL91" s="209"/>
      <c r="AM91" s="209">
        <v>21</v>
      </c>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5">
      <c r="A92" s="239"/>
      <c r="B92" s="217"/>
      <c r="C92" s="287" t="s">
        <v>294</v>
      </c>
      <c r="D92" s="272"/>
      <c r="E92" s="273">
        <v>0.54</v>
      </c>
      <c r="F92" s="232"/>
      <c r="G92" s="232"/>
      <c r="H92" s="231"/>
      <c r="I92" s="241"/>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5">
      <c r="A93" s="239"/>
      <c r="B93" s="217"/>
      <c r="C93" s="287" t="s">
        <v>295</v>
      </c>
      <c r="D93" s="272"/>
      <c r="E93" s="273">
        <v>0.06</v>
      </c>
      <c r="F93" s="232"/>
      <c r="G93" s="232"/>
      <c r="H93" s="231"/>
      <c r="I93" s="241"/>
      <c r="J93" s="209"/>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9"/>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5">
      <c r="A94" s="239"/>
      <c r="B94" s="217"/>
      <c r="C94" s="287" t="s">
        <v>296</v>
      </c>
      <c r="D94" s="272"/>
      <c r="E94" s="273">
        <v>1.23</v>
      </c>
      <c r="F94" s="232"/>
      <c r="G94" s="232"/>
      <c r="H94" s="231"/>
      <c r="I94" s="241"/>
      <c r="J94" s="209"/>
      <c r="K94" s="209"/>
      <c r="L94" s="209"/>
      <c r="M94" s="209"/>
      <c r="N94" s="209"/>
      <c r="O94" s="209"/>
      <c r="P94" s="209"/>
      <c r="Q94" s="209"/>
      <c r="R94" s="209"/>
      <c r="S94" s="209"/>
      <c r="T94" s="209"/>
      <c r="U94" s="209"/>
      <c r="V94" s="209"/>
      <c r="W94" s="209"/>
      <c r="X94" s="209"/>
      <c r="Y94" s="209"/>
      <c r="Z94" s="209"/>
      <c r="AA94" s="209"/>
      <c r="AB94" s="209"/>
      <c r="AC94" s="209"/>
      <c r="AD94" s="209"/>
      <c r="AE94" s="209"/>
      <c r="AF94" s="209"/>
      <c r="AG94" s="209"/>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5">
      <c r="A95" s="239"/>
      <c r="B95" s="217"/>
      <c r="C95" s="287" t="s">
        <v>297</v>
      </c>
      <c r="D95" s="272"/>
      <c r="E95" s="273">
        <v>0.54</v>
      </c>
      <c r="F95" s="232"/>
      <c r="G95" s="232"/>
      <c r="H95" s="231"/>
      <c r="I95" s="241"/>
      <c r="J95" s="209"/>
      <c r="K95" s="209"/>
      <c r="L95" s="209"/>
      <c r="M95" s="209"/>
      <c r="N95" s="209"/>
      <c r="O95" s="209"/>
      <c r="P95" s="209"/>
      <c r="Q95" s="209"/>
      <c r="R95" s="209"/>
      <c r="S95" s="209"/>
      <c r="T95" s="209"/>
      <c r="U95" s="209"/>
      <c r="V95" s="209"/>
      <c r="W95" s="209"/>
      <c r="X95" s="209"/>
      <c r="Y95" s="209"/>
      <c r="Z95" s="209"/>
      <c r="AA95" s="209"/>
      <c r="AB95" s="209"/>
      <c r="AC95" s="209"/>
      <c r="AD95" s="209"/>
      <c r="AE95" s="209"/>
      <c r="AF95" s="209"/>
      <c r="AG95" s="209"/>
      <c r="AH95" s="209"/>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5">
      <c r="A96" s="239"/>
      <c r="B96" s="271" t="s">
        <v>298</v>
      </c>
      <c r="C96" s="286"/>
      <c r="D96" s="275"/>
      <c r="E96" s="276"/>
      <c r="F96" s="277"/>
      <c r="G96" s="274"/>
      <c r="H96" s="231"/>
      <c r="I96" s="241"/>
      <c r="J96" s="209"/>
      <c r="K96" s="209">
        <v>1</v>
      </c>
      <c r="L96" s="209"/>
      <c r="M96" s="209"/>
      <c r="N96" s="209"/>
      <c r="O96" s="209"/>
      <c r="P96" s="209"/>
      <c r="Q96" s="209"/>
      <c r="R96" s="209"/>
      <c r="S96" s="209"/>
      <c r="T96" s="209"/>
      <c r="U96" s="209"/>
      <c r="V96" s="209"/>
      <c r="W96" s="209"/>
      <c r="X96" s="209"/>
      <c r="Y96" s="209"/>
      <c r="Z96" s="209"/>
      <c r="AA96" s="209"/>
      <c r="AB96" s="209"/>
      <c r="AC96" s="209"/>
      <c r="AD96" s="209"/>
      <c r="AE96" s="209"/>
      <c r="AF96" s="209"/>
      <c r="AG96" s="209"/>
      <c r="AH96" s="209"/>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5">
      <c r="A97" s="239"/>
      <c r="B97" s="271" t="s">
        <v>299</v>
      </c>
      <c r="C97" s="286"/>
      <c r="D97" s="275"/>
      <c r="E97" s="276"/>
      <c r="F97" s="277"/>
      <c r="G97" s="274"/>
      <c r="H97" s="231"/>
      <c r="I97" s="241"/>
      <c r="J97" s="209"/>
      <c r="K97" s="209"/>
      <c r="L97" s="209"/>
      <c r="M97" s="209"/>
      <c r="N97" s="209"/>
      <c r="O97" s="209"/>
      <c r="P97" s="209"/>
      <c r="Q97" s="209"/>
      <c r="R97" s="209"/>
      <c r="S97" s="209"/>
      <c r="T97" s="209"/>
      <c r="U97" s="209"/>
      <c r="V97" s="209"/>
      <c r="W97" s="209"/>
      <c r="X97" s="209"/>
      <c r="Y97" s="209"/>
      <c r="Z97" s="209"/>
      <c r="AA97" s="209"/>
      <c r="AB97" s="209"/>
      <c r="AC97" s="209"/>
      <c r="AD97" s="209"/>
      <c r="AE97" s="209"/>
      <c r="AF97" s="209"/>
      <c r="AG97" s="209"/>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outlineLevel="1" x14ac:dyDescent="0.25">
      <c r="A98" s="239"/>
      <c r="B98" s="271" t="s">
        <v>300</v>
      </c>
      <c r="C98" s="286"/>
      <c r="D98" s="275"/>
      <c r="E98" s="276"/>
      <c r="F98" s="277"/>
      <c r="G98" s="274"/>
      <c r="H98" s="231"/>
      <c r="I98" s="241"/>
      <c r="J98" s="209"/>
      <c r="K98" s="209">
        <v>2</v>
      </c>
      <c r="L98" s="209"/>
      <c r="M98" s="209"/>
      <c r="N98" s="209"/>
      <c r="O98" s="209"/>
      <c r="P98" s="209"/>
      <c r="Q98" s="209"/>
      <c r="R98" s="209"/>
      <c r="S98" s="209"/>
      <c r="T98" s="209"/>
      <c r="U98" s="209"/>
      <c r="V98" s="209"/>
      <c r="W98" s="209"/>
      <c r="X98" s="209"/>
      <c r="Y98" s="209"/>
      <c r="Z98" s="209"/>
      <c r="AA98" s="209"/>
      <c r="AB98" s="209"/>
      <c r="AC98" s="209"/>
      <c r="AD98" s="209"/>
      <c r="AE98" s="209"/>
      <c r="AF98" s="209"/>
      <c r="AG98" s="209"/>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5">
      <c r="A99" s="239">
        <v>22</v>
      </c>
      <c r="B99" s="217" t="s">
        <v>301</v>
      </c>
      <c r="C99" s="265" t="s">
        <v>302</v>
      </c>
      <c r="D99" s="220" t="s">
        <v>189</v>
      </c>
      <c r="E99" s="224">
        <v>359.92</v>
      </c>
      <c r="F99" s="233"/>
      <c r="G99" s="232">
        <f>E99*F99</f>
        <v>0</v>
      </c>
      <c r="H99" s="231" t="s">
        <v>253</v>
      </c>
      <c r="I99" s="241" t="s">
        <v>139</v>
      </c>
      <c r="J99" s="209"/>
      <c r="K99" s="209"/>
      <c r="L99" s="209"/>
      <c r="M99" s="209"/>
      <c r="N99" s="209"/>
      <c r="O99" s="209"/>
      <c r="P99" s="209"/>
      <c r="Q99" s="209"/>
      <c r="R99" s="209"/>
      <c r="S99" s="209"/>
      <c r="T99" s="209"/>
      <c r="U99" s="209"/>
      <c r="V99" s="209"/>
      <c r="W99" s="209"/>
      <c r="X99" s="209"/>
      <c r="Y99" s="209"/>
      <c r="Z99" s="209"/>
      <c r="AA99" s="209"/>
      <c r="AB99" s="209"/>
      <c r="AC99" s="209"/>
      <c r="AD99" s="209"/>
      <c r="AE99" s="209"/>
      <c r="AF99" s="209"/>
      <c r="AG99" s="209"/>
      <c r="AH99" s="209"/>
      <c r="AI99" s="209"/>
      <c r="AJ99" s="209"/>
      <c r="AK99" s="209"/>
      <c r="AL99" s="209"/>
      <c r="AM99" s="209">
        <v>21</v>
      </c>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5">
      <c r="A100" s="239"/>
      <c r="B100" s="217"/>
      <c r="C100" s="287" t="s">
        <v>303</v>
      </c>
      <c r="D100" s="272"/>
      <c r="E100" s="273">
        <v>352.24</v>
      </c>
      <c r="F100" s="232"/>
      <c r="G100" s="232"/>
      <c r="H100" s="231"/>
      <c r="I100" s="241"/>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5">
      <c r="A101" s="239"/>
      <c r="B101" s="217"/>
      <c r="C101" s="287" t="s">
        <v>304</v>
      </c>
      <c r="D101" s="272"/>
      <c r="E101" s="273">
        <v>7.68</v>
      </c>
      <c r="F101" s="232"/>
      <c r="G101" s="232"/>
      <c r="H101" s="231"/>
      <c r="I101" s="241"/>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5">
      <c r="A102" s="239"/>
      <c r="B102" s="271" t="s">
        <v>305</v>
      </c>
      <c r="C102" s="286"/>
      <c r="D102" s="275"/>
      <c r="E102" s="276"/>
      <c r="F102" s="277"/>
      <c r="G102" s="274"/>
      <c r="H102" s="231"/>
      <c r="I102" s="241"/>
      <c r="J102" s="209"/>
      <c r="K102" s="209">
        <v>1</v>
      </c>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5">
      <c r="A103" s="239"/>
      <c r="B103" s="271" t="s">
        <v>306</v>
      </c>
      <c r="C103" s="286"/>
      <c r="D103" s="275"/>
      <c r="E103" s="276"/>
      <c r="F103" s="277"/>
      <c r="G103" s="274"/>
      <c r="H103" s="231"/>
      <c r="I103" s="241"/>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5">
      <c r="A104" s="239">
        <v>23</v>
      </c>
      <c r="B104" s="217" t="s">
        <v>307</v>
      </c>
      <c r="C104" s="265" t="s">
        <v>308</v>
      </c>
      <c r="D104" s="220" t="s">
        <v>204</v>
      </c>
      <c r="E104" s="224">
        <v>204.95</v>
      </c>
      <c r="F104" s="233"/>
      <c r="G104" s="232">
        <f>E104*F104</f>
        <v>0</v>
      </c>
      <c r="H104" s="231" t="s">
        <v>253</v>
      </c>
      <c r="I104" s="241" t="s">
        <v>139</v>
      </c>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09"/>
      <c r="AG104" s="209"/>
      <c r="AH104" s="209"/>
      <c r="AI104" s="209"/>
      <c r="AJ104" s="209"/>
      <c r="AK104" s="209"/>
      <c r="AL104" s="209"/>
      <c r="AM104" s="209">
        <v>21</v>
      </c>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5">
      <c r="A105" s="239"/>
      <c r="B105" s="217"/>
      <c r="C105" s="287" t="s">
        <v>309</v>
      </c>
      <c r="D105" s="272"/>
      <c r="E105" s="273">
        <v>204.95</v>
      </c>
      <c r="F105" s="232"/>
      <c r="G105" s="232"/>
      <c r="H105" s="231"/>
      <c r="I105" s="241"/>
      <c r="J105" s="209"/>
      <c r="K105" s="209"/>
      <c r="L105" s="209"/>
      <c r="M105" s="209"/>
      <c r="N105" s="209"/>
      <c r="O105" s="209"/>
      <c r="P105" s="209"/>
      <c r="Q105" s="209"/>
      <c r="R105" s="209"/>
      <c r="S105" s="209"/>
      <c r="T105" s="209"/>
      <c r="U105" s="209"/>
      <c r="V105" s="209"/>
      <c r="W105" s="209"/>
      <c r="X105" s="209"/>
      <c r="Y105" s="209"/>
      <c r="Z105" s="209"/>
      <c r="AA105" s="209"/>
      <c r="AB105" s="209"/>
      <c r="AC105" s="209"/>
      <c r="AD105" s="209"/>
      <c r="AE105" s="209"/>
      <c r="AF105" s="209"/>
      <c r="AG105" s="209"/>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5">
      <c r="A106" s="239">
        <v>24</v>
      </c>
      <c r="B106" s="217" t="s">
        <v>310</v>
      </c>
      <c r="C106" s="265" t="s">
        <v>311</v>
      </c>
      <c r="D106" s="220" t="s">
        <v>204</v>
      </c>
      <c r="E106" s="224">
        <v>59.2</v>
      </c>
      <c r="F106" s="233"/>
      <c r="G106" s="232">
        <f>E106*F106</f>
        <v>0</v>
      </c>
      <c r="H106" s="231"/>
      <c r="I106" s="241" t="s">
        <v>240</v>
      </c>
      <c r="J106" s="209"/>
      <c r="K106" s="209"/>
      <c r="L106" s="209"/>
      <c r="M106" s="209"/>
      <c r="N106" s="209"/>
      <c r="O106" s="209"/>
      <c r="P106" s="209"/>
      <c r="Q106" s="209"/>
      <c r="R106" s="209"/>
      <c r="S106" s="209"/>
      <c r="T106" s="209"/>
      <c r="U106" s="209"/>
      <c r="V106" s="209"/>
      <c r="W106" s="209"/>
      <c r="X106" s="209"/>
      <c r="Y106" s="209"/>
      <c r="Z106" s="209"/>
      <c r="AA106" s="209"/>
      <c r="AB106" s="209"/>
      <c r="AC106" s="209"/>
      <c r="AD106" s="209"/>
      <c r="AE106" s="209"/>
      <c r="AF106" s="209"/>
      <c r="AG106" s="209"/>
      <c r="AH106" s="209"/>
      <c r="AI106" s="209"/>
      <c r="AJ106" s="209"/>
      <c r="AK106" s="209"/>
      <c r="AL106" s="209"/>
      <c r="AM106" s="209">
        <v>21</v>
      </c>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5">
      <c r="A107" s="239"/>
      <c r="B107" s="217"/>
      <c r="C107" s="287" t="s">
        <v>312</v>
      </c>
      <c r="D107" s="272"/>
      <c r="E107" s="273">
        <v>59.2</v>
      </c>
      <c r="F107" s="232"/>
      <c r="G107" s="232"/>
      <c r="H107" s="231"/>
      <c r="I107" s="241"/>
      <c r="J107" s="209"/>
      <c r="K107" s="209"/>
      <c r="L107" s="209"/>
      <c r="M107" s="209"/>
      <c r="N107" s="209"/>
      <c r="O107" s="209"/>
      <c r="P107" s="209"/>
      <c r="Q107" s="209"/>
      <c r="R107" s="209"/>
      <c r="S107" s="209"/>
      <c r="T107" s="209"/>
      <c r="U107" s="209"/>
      <c r="V107" s="209"/>
      <c r="W107" s="209"/>
      <c r="X107" s="209"/>
      <c r="Y107" s="209"/>
      <c r="Z107" s="209"/>
      <c r="AA107" s="209"/>
      <c r="AB107" s="209"/>
      <c r="AC107" s="209"/>
      <c r="AD107" s="209"/>
      <c r="AE107" s="209"/>
      <c r="AF107" s="209"/>
      <c r="AG107" s="209"/>
      <c r="AH107" s="209"/>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5">
      <c r="A108" s="239">
        <v>25</v>
      </c>
      <c r="B108" s="217" t="s">
        <v>313</v>
      </c>
      <c r="C108" s="265" t="s">
        <v>314</v>
      </c>
      <c r="D108" s="220" t="s">
        <v>284</v>
      </c>
      <c r="E108" s="224">
        <v>37</v>
      </c>
      <c r="F108" s="233"/>
      <c r="G108" s="232">
        <f>E108*F108</f>
        <v>0</v>
      </c>
      <c r="H108" s="231"/>
      <c r="I108" s="241" t="s">
        <v>240</v>
      </c>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09"/>
      <c r="AG108" s="209"/>
      <c r="AH108" s="209"/>
      <c r="AI108" s="209"/>
      <c r="AJ108" s="209"/>
      <c r="AK108" s="209"/>
      <c r="AL108" s="209"/>
      <c r="AM108" s="209">
        <v>21</v>
      </c>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5">
      <c r="A109" s="239"/>
      <c r="B109" s="217"/>
      <c r="C109" s="287" t="s">
        <v>315</v>
      </c>
      <c r="D109" s="272"/>
      <c r="E109" s="273">
        <v>37</v>
      </c>
      <c r="F109" s="232"/>
      <c r="G109" s="232"/>
      <c r="H109" s="231"/>
      <c r="I109" s="241"/>
      <c r="J109" s="209"/>
      <c r="K109" s="209"/>
      <c r="L109" s="209"/>
      <c r="M109" s="209"/>
      <c r="N109" s="209"/>
      <c r="O109" s="209"/>
      <c r="P109" s="209"/>
      <c r="Q109" s="209"/>
      <c r="R109" s="209"/>
      <c r="S109" s="209"/>
      <c r="T109" s="209"/>
      <c r="U109" s="209"/>
      <c r="V109" s="209"/>
      <c r="W109" s="209"/>
      <c r="X109" s="209"/>
      <c r="Y109" s="209"/>
      <c r="Z109" s="209"/>
      <c r="AA109" s="209"/>
      <c r="AB109" s="209"/>
      <c r="AC109" s="209"/>
      <c r="AD109" s="209"/>
      <c r="AE109" s="209"/>
      <c r="AF109" s="209"/>
      <c r="AG109" s="209"/>
      <c r="AH109" s="209"/>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5">
      <c r="A110" s="239">
        <v>26</v>
      </c>
      <c r="B110" s="217" t="s">
        <v>316</v>
      </c>
      <c r="C110" s="265" t="s">
        <v>317</v>
      </c>
      <c r="D110" s="220" t="s">
        <v>189</v>
      </c>
      <c r="E110" s="224">
        <v>97.92</v>
      </c>
      <c r="F110" s="233"/>
      <c r="G110" s="232">
        <f>E110*F110</f>
        <v>0</v>
      </c>
      <c r="H110" s="231"/>
      <c r="I110" s="241" t="s">
        <v>240</v>
      </c>
      <c r="J110" s="209"/>
      <c r="K110" s="209"/>
      <c r="L110" s="209"/>
      <c r="M110" s="209"/>
      <c r="N110" s="209"/>
      <c r="O110" s="209"/>
      <c r="P110" s="209"/>
      <c r="Q110" s="209"/>
      <c r="R110" s="209"/>
      <c r="S110" s="209"/>
      <c r="T110" s="209"/>
      <c r="U110" s="209"/>
      <c r="V110" s="209"/>
      <c r="W110" s="209"/>
      <c r="X110" s="209"/>
      <c r="Y110" s="209"/>
      <c r="Z110" s="209"/>
      <c r="AA110" s="209"/>
      <c r="AB110" s="209"/>
      <c r="AC110" s="209"/>
      <c r="AD110" s="209"/>
      <c r="AE110" s="209"/>
      <c r="AF110" s="209"/>
      <c r="AG110" s="209"/>
      <c r="AH110" s="209"/>
      <c r="AI110" s="209"/>
      <c r="AJ110" s="209"/>
      <c r="AK110" s="209"/>
      <c r="AL110" s="209"/>
      <c r="AM110" s="209">
        <v>21</v>
      </c>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5">
      <c r="A111" s="239"/>
      <c r="B111" s="217"/>
      <c r="C111" s="287" t="s">
        <v>318</v>
      </c>
      <c r="D111" s="272"/>
      <c r="E111" s="273">
        <v>94.72</v>
      </c>
      <c r="F111" s="232"/>
      <c r="G111" s="232"/>
      <c r="H111" s="231"/>
      <c r="I111" s="241"/>
      <c r="J111" s="209"/>
      <c r="K111" s="209"/>
      <c r="L111" s="209"/>
      <c r="M111" s="209"/>
      <c r="N111" s="209"/>
      <c r="O111" s="209"/>
      <c r="P111" s="209"/>
      <c r="Q111" s="209"/>
      <c r="R111" s="209"/>
      <c r="S111" s="209"/>
      <c r="T111" s="209"/>
      <c r="U111" s="209"/>
      <c r="V111" s="209"/>
      <c r="W111" s="209"/>
      <c r="X111" s="209"/>
      <c r="Y111" s="209"/>
      <c r="Z111" s="209"/>
      <c r="AA111" s="209"/>
      <c r="AB111" s="209"/>
      <c r="AC111" s="209"/>
      <c r="AD111" s="209"/>
      <c r="AE111" s="209"/>
      <c r="AF111" s="209"/>
      <c r="AG111" s="209"/>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5">
      <c r="A112" s="239"/>
      <c r="B112" s="217"/>
      <c r="C112" s="287" t="s">
        <v>319</v>
      </c>
      <c r="D112" s="272"/>
      <c r="E112" s="273">
        <v>3.2</v>
      </c>
      <c r="F112" s="232"/>
      <c r="G112" s="232"/>
      <c r="H112" s="231"/>
      <c r="I112" s="241"/>
      <c r="J112" s="209"/>
      <c r="K112" s="209"/>
      <c r="L112" s="209"/>
      <c r="M112" s="209"/>
      <c r="N112" s="209"/>
      <c r="O112" s="209"/>
      <c r="P112" s="209"/>
      <c r="Q112" s="209"/>
      <c r="R112" s="209"/>
      <c r="S112" s="209"/>
      <c r="T112" s="209"/>
      <c r="U112" s="209"/>
      <c r="V112" s="209"/>
      <c r="W112" s="209"/>
      <c r="X112" s="209"/>
      <c r="Y112" s="209"/>
      <c r="Z112" s="209"/>
      <c r="AA112" s="209"/>
      <c r="AB112" s="209"/>
      <c r="AC112" s="209"/>
      <c r="AD112" s="209"/>
      <c r="AE112" s="209"/>
      <c r="AF112" s="209"/>
      <c r="AG112" s="209"/>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x14ac:dyDescent="0.25">
      <c r="A113" s="238" t="s">
        <v>131</v>
      </c>
      <c r="B113" s="216" t="s">
        <v>320</v>
      </c>
      <c r="C113" s="263" t="s">
        <v>321</v>
      </c>
      <c r="D113" s="218"/>
      <c r="E113" s="222"/>
      <c r="F113" s="236">
        <f>SUM(G114:G133)</f>
        <v>0</v>
      </c>
      <c r="G113" s="237"/>
      <c r="H113" s="228"/>
      <c r="I113" s="240"/>
    </row>
    <row r="114" spans="1:60" outlineLevel="1" x14ac:dyDescent="0.25">
      <c r="A114" s="239"/>
      <c r="B114" s="214" t="s">
        <v>322</v>
      </c>
      <c r="C114" s="264"/>
      <c r="D114" s="219"/>
      <c r="E114" s="223"/>
      <c r="F114" s="229"/>
      <c r="G114" s="230"/>
      <c r="H114" s="231"/>
      <c r="I114" s="241"/>
      <c r="J114" s="209"/>
      <c r="K114" s="209">
        <v>1</v>
      </c>
      <c r="L114" s="209"/>
      <c r="M114" s="209"/>
      <c r="N114" s="209"/>
      <c r="O114" s="209"/>
      <c r="P114" s="209"/>
      <c r="Q114" s="209"/>
      <c r="R114" s="209"/>
      <c r="S114" s="209"/>
      <c r="T114" s="209"/>
      <c r="U114" s="209"/>
      <c r="V114" s="209"/>
      <c r="W114" s="209"/>
      <c r="X114" s="209"/>
      <c r="Y114" s="209"/>
      <c r="Z114" s="209"/>
      <c r="AA114" s="209"/>
      <c r="AB114" s="209"/>
      <c r="AC114" s="209"/>
      <c r="AD114" s="209"/>
      <c r="AE114" s="209"/>
      <c r="AF114" s="209"/>
      <c r="AG114" s="209"/>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5">
      <c r="A115" s="239">
        <v>27</v>
      </c>
      <c r="B115" s="217" t="s">
        <v>323</v>
      </c>
      <c r="C115" s="265" t="s">
        <v>324</v>
      </c>
      <c r="D115" s="220" t="s">
        <v>189</v>
      </c>
      <c r="E115" s="224">
        <v>117.23</v>
      </c>
      <c r="F115" s="233"/>
      <c r="G115" s="232">
        <f>E115*F115</f>
        <v>0</v>
      </c>
      <c r="H115" s="231" t="s">
        <v>197</v>
      </c>
      <c r="I115" s="241" t="s">
        <v>139</v>
      </c>
      <c r="J115" s="209"/>
      <c r="K115" s="209"/>
      <c r="L115" s="209"/>
      <c r="M115" s="209"/>
      <c r="N115" s="209"/>
      <c r="O115" s="209"/>
      <c r="P115" s="209"/>
      <c r="Q115" s="209"/>
      <c r="R115" s="209"/>
      <c r="S115" s="209"/>
      <c r="T115" s="209"/>
      <c r="U115" s="209"/>
      <c r="V115" s="209"/>
      <c r="W115" s="209"/>
      <c r="X115" s="209"/>
      <c r="Y115" s="209"/>
      <c r="Z115" s="209"/>
      <c r="AA115" s="209"/>
      <c r="AB115" s="209"/>
      <c r="AC115" s="209"/>
      <c r="AD115" s="209"/>
      <c r="AE115" s="209"/>
      <c r="AF115" s="209"/>
      <c r="AG115" s="209"/>
      <c r="AH115" s="209"/>
      <c r="AI115" s="209"/>
      <c r="AJ115" s="209"/>
      <c r="AK115" s="209"/>
      <c r="AL115" s="209"/>
      <c r="AM115" s="209">
        <v>21</v>
      </c>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5">
      <c r="A116" s="239"/>
      <c r="B116" s="217"/>
      <c r="C116" s="287" t="s">
        <v>198</v>
      </c>
      <c r="D116" s="272"/>
      <c r="E116" s="273">
        <v>111.43</v>
      </c>
      <c r="F116" s="232"/>
      <c r="G116" s="232"/>
      <c r="H116" s="231"/>
      <c r="I116" s="241"/>
      <c r="J116" s="209"/>
      <c r="K116" s="209"/>
      <c r="L116" s="209"/>
      <c r="M116" s="209"/>
      <c r="N116" s="209"/>
      <c r="O116" s="209"/>
      <c r="P116" s="209"/>
      <c r="Q116" s="209"/>
      <c r="R116" s="209"/>
      <c r="S116" s="209"/>
      <c r="T116" s="209"/>
      <c r="U116" s="209"/>
      <c r="V116" s="209"/>
      <c r="W116" s="209"/>
      <c r="X116" s="209"/>
      <c r="Y116" s="209"/>
      <c r="Z116" s="209"/>
      <c r="AA116" s="209"/>
      <c r="AB116" s="209"/>
      <c r="AC116" s="209"/>
      <c r="AD116" s="209"/>
      <c r="AE116" s="209"/>
      <c r="AF116" s="209"/>
      <c r="AG116" s="209"/>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5">
      <c r="A117" s="239"/>
      <c r="B117" s="217"/>
      <c r="C117" s="287" t="s">
        <v>199</v>
      </c>
      <c r="D117" s="272"/>
      <c r="E117" s="273">
        <v>5.8</v>
      </c>
      <c r="F117" s="232"/>
      <c r="G117" s="232"/>
      <c r="H117" s="231"/>
      <c r="I117" s="241"/>
      <c r="J117" s="209"/>
      <c r="K117" s="209"/>
      <c r="L117" s="209"/>
      <c r="M117" s="209"/>
      <c r="N117" s="209"/>
      <c r="O117" s="209"/>
      <c r="P117" s="209"/>
      <c r="Q117" s="209"/>
      <c r="R117" s="209"/>
      <c r="S117" s="209"/>
      <c r="T117" s="209"/>
      <c r="U117" s="209"/>
      <c r="V117" s="209"/>
      <c r="W117" s="209"/>
      <c r="X117" s="209"/>
      <c r="Y117" s="209"/>
      <c r="Z117" s="209"/>
      <c r="AA117" s="209"/>
      <c r="AB117" s="209"/>
      <c r="AC117" s="209"/>
      <c r="AD117" s="209"/>
      <c r="AE117" s="209"/>
      <c r="AF117" s="209"/>
      <c r="AG117" s="209"/>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5">
      <c r="A118" s="239">
        <v>28</v>
      </c>
      <c r="B118" s="217" t="s">
        <v>325</v>
      </c>
      <c r="C118" s="265" t="s">
        <v>326</v>
      </c>
      <c r="D118" s="220" t="s">
        <v>189</v>
      </c>
      <c r="E118" s="224">
        <v>93.784000000000006</v>
      </c>
      <c r="F118" s="233"/>
      <c r="G118" s="232">
        <f>E118*F118</f>
        <v>0</v>
      </c>
      <c r="H118" s="231" t="s">
        <v>197</v>
      </c>
      <c r="I118" s="241" t="s">
        <v>139</v>
      </c>
      <c r="J118" s="209"/>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c r="AM118" s="209">
        <v>21</v>
      </c>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5">
      <c r="A119" s="239"/>
      <c r="B119" s="217"/>
      <c r="C119" s="287" t="s">
        <v>243</v>
      </c>
      <c r="D119" s="272"/>
      <c r="E119" s="273">
        <v>89.14</v>
      </c>
      <c r="F119" s="232"/>
      <c r="G119" s="232"/>
      <c r="H119" s="231"/>
      <c r="I119" s="241"/>
      <c r="J119" s="209"/>
      <c r="K119" s="209"/>
      <c r="L119" s="209"/>
      <c r="M119" s="209"/>
      <c r="N119" s="209"/>
      <c r="O119" s="209"/>
      <c r="P119" s="209"/>
      <c r="Q119" s="209"/>
      <c r="R119" s="209"/>
      <c r="S119" s="209"/>
      <c r="T119" s="209"/>
      <c r="U119" s="209"/>
      <c r="V119" s="209"/>
      <c r="W119" s="209"/>
      <c r="X119" s="209"/>
      <c r="Y119" s="209"/>
      <c r="Z119" s="209"/>
      <c r="AA119" s="209"/>
      <c r="AB119" s="209"/>
      <c r="AC119" s="209"/>
      <c r="AD119" s="209"/>
      <c r="AE119" s="209"/>
      <c r="AF119" s="209"/>
      <c r="AG119" s="209"/>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5">
      <c r="A120" s="239"/>
      <c r="B120" s="217"/>
      <c r="C120" s="287" t="s">
        <v>244</v>
      </c>
      <c r="D120" s="272"/>
      <c r="E120" s="273">
        <v>4.6399999999999997</v>
      </c>
      <c r="F120" s="232"/>
      <c r="G120" s="232"/>
      <c r="H120" s="231"/>
      <c r="I120" s="241"/>
      <c r="J120" s="209"/>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5">
      <c r="A121" s="239"/>
      <c r="B121" s="271" t="s">
        <v>327</v>
      </c>
      <c r="C121" s="286"/>
      <c r="D121" s="275"/>
      <c r="E121" s="276"/>
      <c r="F121" s="277"/>
      <c r="G121" s="274"/>
      <c r="H121" s="231"/>
      <c r="I121" s="241"/>
      <c r="J121" s="209"/>
      <c r="K121" s="209">
        <v>1</v>
      </c>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ht="21" outlineLevel="1" x14ac:dyDescent="0.25">
      <c r="A122" s="239"/>
      <c r="B122" s="271" t="s">
        <v>328</v>
      </c>
      <c r="C122" s="286"/>
      <c r="D122" s="275"/>
      <c r="E122" s="276"/>
      <c r="F122" s="277"/>
      <c r="G122" s="274"/>
      <c r="H122" s="231"/>
      <c r="I122" s="241"/>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c r="AM122" s="209"/>
      <c r="AN122" s="209"/>
      <c r="AO122" s="209"/>
      <c r="AP122" s="209"/>
      <c r="AQ122" s="209"/>
      <c r="AR122" s="209"/>
      <c r="AS122" s="209"/>
      <c r="AT122" s="209"/>
      <c r="AU122" s="209"/>
      <c r="AV122" s="209"/>
      <c r="AW122" s="209"/>
      <c r="AX122" s="209"/>
      <c r="AY122" s="209"/>
      <c r="AZ122" s="210" t="str">
        <f>B122</f>
        <v>s provedením lože z kameniva drceného, s vyplněním spár, s dvojitým hutněním a se smetením přebytečného materiálu na krajnici. S dodáním hmot pro lože a výplň spár.</v>
      </c>
      <c r="BA122" s="209"/>
      <c r="BB122" s="209"/>
      <c r="BC122" s="209"/>
      <c r="BD122" s="209"/>
      <c r="BE122" s="209"/>
      <c r="BF122" s="209"/>
      <c r="BG122" s="209"/>
      <c r="BH122" s="209"/>
    </row>
    <row r="123" spans="1:60" outlineLevel="1" x14ac:dyDescent="0.25">
      <c r="A123" s="239">
        <v>29</v>
      </c>
      <c r="B123" s="217" t="s">
        <v>329</v>
      </c>
      <c r="C123" s="265" t="s">
        <v>330</v>
      </c>
      <c r="D123" s="220" t="s">
        <v>189</v>
      </c>
      <c r="E123" s="224">
        <v>117.23</v>
      </c>
      <c r="F123" s="233"/>
      <c r="G123" s="232">
        <f>E123*F123</f>
        <v>0</v>
      </c>
      <c r="H123" s="231" t="s">
        <v>197</v>
      </c>
      <c r="I123" s="241" t="s">
        <v>139</v>
      </c>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c r="AM123" s="209">
        <v>21</v>
      </c>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5">
      <c r="A124" s="239"/>
      <c r="B124" s="217"/>
      <c r="C124" s="287" t="s">
        <v>198</v>
      </c>
      <c r="D124" s="272"/>
      <c r="E124" s="273">
        <v>111.43</v>
      </c>
      <c r="F124" s="232"/>
      <c r="G124" s="232"/>
      <c r="H124" s="231"/>
      <c r="I124" s="241"/>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5">
      <c r="A125" s="239"/>
      <c r="B125" s="217"/>
      <c r="C125" s="287" t="s">
        <v>199</v>
      </c>
      <c r="D125" s="272"/>
      <c r="E125" s="273">
        <v>5.8</v>
      </c>
      <c r="F125" s="232"/>
      <c r="G125" s="232"/>
      <c r="H125" s="231"/>
      <c r="I125" s="241"/>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5">
      <c r="A126" s="239"/>
      <c r="B126" s="271" t="s">
        <v>331</v>
      </c>
      <c r="C126" s="286"/>
      <c r="D126" s="275"/>
      <c r="E126" s="276"/>
      <c r="F126" s="277"/>
      <c r="G126" s="274"/>
      <c r="H126" s="231"/>
      <c r="I126" s="241"/>
      <c r="J126" s="209"/>
      <c r="K126" s="209">
        <v>1</v>
      </c>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5">
      <c r="A127" s="239"/>
      <c r="B127" s="271" t="s">
        <v>332</v>
      </c>
      <c r="C127" s="286"/>
      <c r="D127" s="275"/>
      <c r="E127" s="276"/>
      <c r="F127" s="277"/>
      <c r="G127" s="274"/>
      <c r="H127" s="231"/>
      <c r="I127" s="241"/>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5">
      <c r="A128" s="239"/>
      <c r="B128" s="271" t="s">
        <v>333</v>
      </c>
      <c r="C128" s="286"/>
      <c r="D128" s="275"/>
      <c r="E128" s="276"/>
      <c r="F128" s="277"/>
      <c r="G128" s="274"/>
      <c r="H128" s="231"/>
      <c r="I128" s="241"/>
      <c r="J128" s="209"/>
      <c r="K128" s="209">
        <v>2</v>
      </c>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ht="20.399999999999999" outlineLevel="1" x14ac:dyDescent="0.25">
      <c r="A129" s="239">
        <v>30</v>
      </c>
      <c r="B129" s="217" t="s">
        <v>334</v>
      </c>
      <c r="C129" s="265" t="s">
        <v>335</v>
      </c>
      <c r="D129" s="220" t="s">
        <v>204</v>
      </c>
      <c r="E129" s="224">
        <v>6</v>
      </c>
      <c r="F129" s="233"/>
      <c r="G129" s="232">
        <f>E129*F129</f>
        <v>0</v>
      </c>
      <c r="H129" s="231" t="s">
        <v>197</v>
      </c>
      <c r="I129" s="241" t="s">
        <v>139</v>
      </c>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c r="AM129" s="209">
        <v>21</v>
      </c>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5">
      <c r="A130" s="239"/>
      <c r="B130" s="217"/>
      <c r="C130" s="287" t="s">
        <v>336</v>
      </c>
      <c r="D130" s="272"/>
      <c r="E130" s="273">
        <v>6</v>
      </c>
      <c r="F130" s="232"/>
      <c r="G130" s="232"/>
      <c r="H130" s="231"/>
      <c r="I130" s="241"/>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5">
      <c r="A131" s="239">
        <v>31</v>
      </c>
      <c r="B131" s="217" t="s">
        <v>337</v>
      </c>
      <c r="C131" s="265" t="s">
        <v>338</v>
      </c>
      <c r="D131" s="220" t="s">
        <v>189</v>
      </c>
      <c r="E131" s="224">
        <v>24.618300000000001</v>
      </c>
      <c r="F131" s="233"/>
      <c r="G131" s="232">
        <f>E131*F131</f>
        <v>0</v>
      </c>
      <c r="H131" s="231" t="s">
        <v>339</v>
      </c>
      <c r="I131" s="241" t="s">
        <v>139</v>
      </c>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c r="AM131" s="209">
        <v>21</v>
      </c>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ht="20.399999999999999" outlineLevel="1" x14ac:dyDescent="0.25">
      <c r="A132" s="239"/>
      <c r="B132" s="217"/>
      <c r="C132" s="287" t="s">
        <v>340</v>
      </c>
      <c r="D132" s="272"/>
      <c r="E132" s="273">
        <v>23.400300000000001</v>
      </c>
      <c r="F132" s="232"/>
      <c r="G132" s="232"/>
      <c r="H132" s="231"/>
      <c r="I132" s="241"/>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5">
      <c r="A133" s="239"/>
      <c r="B133" s="217"/>
      <c r="C133" s="287" t="s">
        <v>341</v>
      </c>
      <c r="D133" s="272"/>
      <c r="E133" s="273">
        <v>1.218</v>
      </c>
      <c r="F133" s="232"/>
      <c r="G133" s="232"/>
      <c r="H133" s="231"/>
      <c r="I133" s="241"/>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x14ac:dyDescent="0.25">
      <c r="A134" s="238" t="s">
        <v>131</v>
      </c>
      <c r="B134" s="216" t="s">
        <v>342</v>
      </c>
      <c r="C134" s="263" t="s">
        <v>343</v>
      </c>
      <c r="D134" s="218"/>
      <c r="E134" s="222"/>
      <c r="F134" s="236">
        <f>SUM(G135:G137)</f>
        <v>0</v>
      </c>
      <c r="G134" s="237"/>
      <c r="H134" s="228"/>
      <c r="I134" s="240"/>
    </row>
    <row r="135" spans="1:60" outlineLevel="1" x14ac:dyDescent="0.25">
      <c r="A135" s="239"/>
      <c r="B135" s="214" t="s">
        <v>344</v>
      </c>
      <c r="C135" s="264"/>
      <c r="D135" s="219"/>
      <c r="E135" s="223"/>
      <c r="F135" s="229"/>
      <c r="G135" s="230"/>
      <c r="H135" s="231"/>
      <c r="I135" s="241"/>
      <c r="J135" s="209"/>
      <c r="K135" s="209">
        <v>1</v>
      </c>
      <c r="L135" s="209"/>
      <c r="M135" s="209"/>
      <c r="N135" s="209"/>
      <c r="O135" s="209"/>
      <c r="P135" s="209"/>
      <c r="Q135" s="209"/>
      <c r="R135" s="209"/>
      <c r="S135" s="209"/>
      <c r="T135" s="209"/>
      <c r="U135" s="209"/>
      <c r="V135" s="209"/>
      <c r="W135" s="209"/>
      <c r="X135" s="209"/>
      <c r="Y135" s="209"/>
      <c r="Z135" s="209"/>
      <c r="AA135" s="209"/>
      <c r="AB135" s="209"/>
      <c r="AC135" s="209"/>
      <c r="AD135" s="209"/>
      <c r="AE135" s="209"/>
      <c r="AF135" s="209"/>
      <c r="AG135" s="209"/>
      <c r="AH135" s="209"/>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5">
      <c r="A136" s="239">
        <v>32</v>
      </c>
      <c r="B136" s="217" t="s">
        <v>345</v>
      </c>
      <c r="C136" s="265" t="s">
        <v>346</v>
      </c>
      <c r="D136" s="220" t="s">
        <v>189</v>
      </c>
      <c r="E136" s="224">
        <v>37</v>
      </c>
      <c r="F136" s="233"/>
      <c r="G136" s="232">
        <f>E136*F136</f>
        <v>0</v>
      </c>
      <c r="H136" s="231" t="s">
        <v>347</v>
      </c>
      <c r="I136" s="241" t="s">
        <v>139</v>
      </c>
      <c r="J136" s="209"/>
      <c r="K136" s="209"/>
      <c r="L136" s="209"/>
      <c r="M136" s="209"/>
      <c r="N136" s="209"/>
      <c r="O136" s="209"/>
      <c r="P136" s="209"/>
      <c r="Q136" s="209"/>
      <c r="R136" s="209"/>
      <c r="S136" s="209"/>
      <c r="T136" s="209"/>
      <c r="U136" s="209"/>
      <c r="V136" s="209"/>
      <c r="W136" s="209"/>
      <c r="X136" s="209"/>
      <c r="Y136" s="209"/>
      <c r="Z136" s="209"/>
      <c r="AA136" s="209"/>
      <c r="AB136" s="209"/>
      <c r="AC136" s="209"/>
      <c r="AD136" s="209"/>
      <c r="AE136" s="209"/>
      <c r="AF136" s="209"/>
      <c r="AG136" s="209"/>
      <c r="AH136" s="209"/>
      <c r="AI136" s="209"/>
      <c r="AJ136" s="209"/>
      <c r="AK136" s="209"/>
      <c r="AL136" s="209"/>
      <c r="AM136" s="209">
        <v>21</v>
      </c>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5">
      <c r="A137" s="239"/>
      <c r="B137" s="217"/>
      <c r="C137" s="287" t="s">
        <v>348</v>
      </c>
      <c r="D137" s="272"/>
      <c r="E137" s="273">
        <v>37</v>
      </c>
      <c r="F137" s="232"/>
      <c r="G137" s="232"/>
      <c r="H137" s="231"/>
      <c r="I137" s="241"/>
      <c r="J137" s="209"/>
      <c r="K137" s="209"/>
      <c r="L137" s="209"/>
      <c r="M137" s="209"/>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x14ac:dyDescent="0.25">
      <c r="A138" s="238" t="s">
        <v>131</v>
      </c>
      <c r="B138" s="216" t="s">
        <v>349</v>
      </c>
      <c r="C138" s="263" t="s">
        <v>350</v>
      </c>
      <c r="D138" s="218"/>
      <c r="E138" s="222"/>
      <c r="F138" s="236">
        <f>SUM(G139:G140)</f>
        <v>0</v>
      </c>
      <c r="G138" s="237"/>
      <c r="H138" s="228"/>
      <c r="I138" s="240"/>
    </row>
    <row r="139" spans="1:60" outlineLevel="1" x14ac:dyDescent="0.25">
      <c r="A139" s="239">
        <v>33</v>
      </c>
      <c r="B139" s="217" t="s">
        <v>351</v>
      </c>
      <c r="C139" s="265" t="s">
        <v>352</v>
      </c>
      <c r="D139" s="220" t="s">
        <v>353</v>
      </c>
      <c r="E139" s="224">
        <v>2</v>
      </c>
      <c r="F139" s="233"/>
      <c r="G139" s="232">
        <f>E139*F139</f>
        <v>0</v>
      </c>
      <c r="H139" s="231"/>
      <c r="I139" s="241" t="s">
        <v>240</v>
      </c>
      <c r="J139" s="209"/>
      <c r="K139" s="209"/>
      <c r="L139" s="209"/>
      <c r="M139" s="209"/>
      <c r="N139" s="209"/>
      <c r="O139" s="209"/>
      <c r="P139" s="209"/>
      <c r="Q139" s="209"/>
      <c r="R139" s="209"/>
      <c r="S139" s="209"/>
      <c r="T139" s="209"/>
      <c r="U139" s="209"/>
      <c r="V139" s="209"/>
      <c r="W139" s="209"/>
      <c r="X139" s="209"/>
      <c r="Y139" s="209"/>
      <c r="Z139" s="209"/>
      <c r="AA139" s="209"/>
      <c r="AB139" s="209"/>
      <c r="AC139" s="209"/>
      <c r="AD139" s="209"/>
      <c r="AE139" s="209"/>
      <c r="AF139" s="209"/>
      <c r="AG139" s="209"/>
      <c r="AH139" s="209"/>
      <c r="AI139" s="209"/>
      <c r="AJ139" s="209"/>
      <c r="AK139" s="209"/>
      <c r="AL139" s="209"/>
      <c r="AM139" s="209">
        <v>21</v>
      </c>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5">
      <c r="A140" s="239"/>
      <c r="B140" s="217"/>
      <c r="C140" s="287" t="s">
        <v>354</v>
      </c>
      <c r="D140" s="272"/>
      <c r="E140" s="273">
        <v>2</v>
      </c>
      <c r="F140" s="232"/>
      <c r="G140" s="232"/>
      <c r="H140" s="231"/>
      <c r="I140" s="241"/>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x14ac:dyDescent="0.25">
      <c r="A141" s="238" t="s">
        <v>131</v>
      </c>
      <c r="B141" s="216" t="s">
        <v>355</v>
      </c>
      <c r="C141" s="263" t="s">
        <v>356</v>
      </c>
      <c r="D141" s="218"/>
      <c r="E141" s="222"/>
      <c r="F141" s="236">
        <f>SUM(G142:G157)</f>
        <v>0</v>
      </c>
      <c r="G141" s="237"/>
      <c r="H141" s="228"/>
      <c r="I141" s="240"/>
    </row>
    <row r="142" spans="1:60" outlineLevel="1" x14ac:dyDescent="0.25">
      <c r="A142" s="239"/>
      <c r="B142" s="214" t="s">
        <v>357</v>
      </c>
      <c r="C142" s="264"/>
      <c r="D142" s="219"/>
      <c r="E142" s="223"/>
      <c r="F142" s="229"/>
      <c r="G142" s="230"/>
      <c r="H142" s="231"/>
      <c r="I142" s="241"/>
      <c r="J142" s="209"/>
      <c r="K142" s="209">
        <v>1</v>
      </c>
      <c r="L142" s="209"/>
      <c r="M142" s="209"/>
      <c r="N142" s="209"/>
      <c r="O142" s="209"/>
      <c r="P142" s="209"/>
      <c r="Q142" s="209"/>
      <c r="R142" s="209"/>
      <c r="S142" s="209"/>
      <c r="T142" s="209"/>
      <c r="U142" s="209"/>
      <c r="V142" s="209"/>
      <c r="W142" s="209"/>
      <c r="X142" s="209"/>
      <c r="Y142" s="209"/>
      <c r="Z142" s="209"/>
      <c r="AA142" s="209"/>
      <c r="AB142" s="209"/>
      <c r="AC142" s="209"/>
      <c r="AD142" s="209"/>
      <c r="AE142" s="209"/>
      <c r="AF142" s="209"/>
      <c r="AG142" s="209"/>
      <c r="AH142" s="209"/>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ht="21" outlineLevel="1" x14ac:dyDescent="0.25">
      <c r="A143" s="239"/>
      <c r="B143" s="271" t="s">
        <v>358</v>
      </c>
      <c r="C143" s="286"/>
      <c r="D143" s="275"/>
      <c r="E143" s="276"/>
      <c r="F143" s="277"/>
      <c r="G143" s="274"/>
      <c r="H143" s="231"/>
      <c r="I143" s="241"/>
      <c r="J143" s="209"/>
      <c r="K143" s="209"/>
      <c r="L143" s="209"/>
      <c r="M143" s="209"/>
      <c r="N143" s="209"/>
      <c r="O143" s="209"/>
      <c r="P143" s="209"/>
      <c r="Q143" s="209"/>
      <c r="R143" s="209"/>
      <c r="S143" s="209"/>
      <c r="T143" s="209"/>
      <c r="U143" s="209"/>
      <c r="V143" s="209"/>
      <c r="W143" s="209"/>
      <c r="X143" s="209"/>
      <c r="Y143" s="209"/>
      <c r="Z143" s="209"/>
      <c r="AA143" s="209"/>
      <c r="AB143" s="209"/>
      <c r="AC143" s="209"/>
      <c r="AD143" s="209"/>
      <c r="AE143" s="209"/>
      <c r="AF143" s="209"/>
      <c r="AG143" s="209"/>
      <c r="AH143" s="209"/>
      <c r="AI143" s="209"/>
      <c r="AJ143" s="209"/>
      <c r="AK143" s="209"/>
      <c r="AL143" s="209"/>
      <c r="AM143" s="209"/>
      <c r="AN143" s="209"/>
      <c r="AO143" s="209"/>
      <c r="AP143" s="209"/>
      <c r="AQ143" s="209"/>
      <c r="AR143" s="209"/>
      <c r="AS143" s="209"/>
      <c r="AT143" s="209"/>
      <c r="AU143" s="209"/>
      <c r="AV143" s="209"/>
      <c r="AW143" s="209"/>
      <c r="AX143" s="209"/>
      <c r="AY143" s="209"/>
      <c r="AZ143" s="210" t="str">
        <f>B143</f>
        <v>nebo vybourání otvorů průřezové plochy přes 4 m2 ve zdivu nadzákladovém, včetně pomocného lešení o výšce podlahy do 1900 mm a pro zatížení do 1,5 kPa  (150 kg/m2),</v>
      </c>
      <c r="BA143" s="209"/>
      <c r="BB143" s="209"/>
      <c r="BC143" s="209"/>
      <c r="BD143" s="209"/>
      <c r="BE143" s="209"/>
      <c r="BF143" s="209"/>
      <c r="BG143" s="209"/>
      <c r="BH143" s="209"/>
    </row>
    <row r="144" spans="1:60" outlineLevel="1" x14ac:dyDescent="0.25">
      <c r="A144" s="239">
        <v>34</v>
      </c>
      <c r="B144" s="217" t="s">
        <v>359</v>
      </c>
      <c r="C144" s="265" t="s">
        <v>360</v>
      </c>
      <c r="D144" s="220" t="s">
        <v>179</v>
      </c>
      <c r="E144" s="224">
        <v>12.95</v>
      </c>
      <c r="F144" s="233"/>
      <c r="G144" s="232">
        <f>E144*F144</f>
        <v>0</v>
      </c>
      <c r="H144" s="231" t="s">
        <v>361</v>
      </c>
      <c r="I144" s="241" t="s">
        <v>139</v>
      </c>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09"/>
      <c r="AL144" s="209"/>
      <c r="AM144" s="209">
        <v>21</v>
      </c>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5">
      <c r="A145" s="239"/>
      <c r="B145" s="217"/>
      <c r="C145" s="287" t="s">
        <v>362</v>
      </c>
      <c r="D145" s="272"/>
      <c r="E145" s="273">
        <v>12.95</v>
      </c>
      <c r="F145" s="232"/>
      <c r="G145" s="232"/>
      <c r="H145" s="231"/>
      <c r="I145" s="241"/>
      <c r="J145" s="209"/>
      <c r="K145" s="209"/>
      <c r="L145" s="209"/>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5">
      <c r="A146" s="239"/>
      <c r="B146" s="271" t="s">
        <v>363</v>
      </c>
      <c r="C146" s="286"/>
      <c r="D146" s="275"/>
      <c r="E146" s="276"/>
      <c r="F146" s="277"/>
      <c r="G146" s="274"/>
      <c r="H146" s="231"/>
      <c r="I146" s="241"/>
      <c r="J146" s="209"/>
      <c r="K146" s="209">
        <v>1</v>
      </c>
      <c r="L146" s="209"/>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5">
      <c r="A147" s="239"/>
      <c r="B147" s="271" t="s">
        <v>364</v>
      </c>
      <c r="C147" s="286"/>
      <c r="D147" s="275"/>
      <c r="E147" s="276"/>
      <c r="F147" s="277"/>
      <c r="G147" s="274"/>
      <c r="H147" s="231"/>
      <c r="I147" s="241"/>
      <c r="J147" s="209"/>
      <c r="K147" s="209"/>
      <c r="L147" s="209"/>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c r="AM147" s="209"/>
      <c r="AN147" s="209"/>
      <c r="AO147" s="209"/>
      <c r="AP147" s="209"/>
      <c r="AQ147" s="209"/>
      <c r="AR147" s="209"/>
      <c r="AS147" s="209"/>
      <c r="AT147" s="209"/>
      <c r="AU147" s="209"/>
      <c r="AV147" s="209"/>
      <c r="AW147" s="209"/>
      <c r="AX147" s="209"/>
      <c r="AY147" s="209"/>
      <c r="AZ147" s="210" t="str">
        <f>B147</f>
        <v>krajníků, desek nebo panelů od spojovacího materiálu s odklizením a uložením očištěných hmot a spojovacího materiálu na skládku na vzdálenost do 10 m</v>
      </c>
      <c r="BA147" s="209"/>
      <c r="BB147" s="209"/>
      <c r="BC147" s="209"/>
      <c r="BD147" s="209"/>
      <c r="BE147" s="209"/>
      <c r="BF147" s="209"/>
      <c r="BG147" s="209"/>
      <c r="BH147" s="209"/>
    </row>
    <row r="148" spans="1:60" outlineLevel="1" x14ac:dyDescent="0.25">
      <c r="A148" s="239">
        <v>35</v>
      </c>
      <c r="B148" s="217" t="s">
        <v>365</v>
      </c>
      <c r="C148" s="265" t="s">
        <v>366</v>
      </c>
      <c r="D148" s="220" t="s">
        <v>189</v>
      </c>
      <c r="E148" s="224">
        <v>234.46</v>
      </c>
      <c r="F148" s="233"/>
      <c r="G148" s="232">
        <f>E148*F148</f>
        <v>0</v>
      </c>
      <c r="H148" s="231" t="s">
        <v>197</v>
      </c>
      <c r="I148" s="241" t="s">
        <v>139</v>
      </c>
      <c r="J148" s="209"/>
      <c r="K148" s="209"/>
      <c r="L148" s="209"/>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c r="AM148" s="209">
        <v>21</v>
      </c>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5">
      <c r="A149" s="239"/>
      <c r="B149" s="217"/>
      <c r="C149" s="287" t="s">
        <v>367</v>
      </c>
      <c r="D149" s="272"/>
      <c r="E149" s="273">
        <v>222.86</v>
      </c>
      <c r="F149" s="232"/>
      <c r="G149" s="232"/>
      <c r="H149" s="231"/>
      <c r="I149" s="241"/>
      <c r="J149" s="209"/>
      <c r="K149" s="209"/>
      <c r="L149" s="209"/>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5">
      <c r="A150" s="239"/>
      <c r="B150" s="217"/>
      <c r="C150" s="287" t="s">
        <v>368</v>
      </c>
      <c r="D150" s="272"/>
      <c r="E150" s="273">
        <v>11.6</v>
      </c>
      <c r="F150" s="232"/>
      <c r="G150" s="232"/>
      <c r="H150" s="231"/>
      <c r="I150" s="241"/>
      <c r="J150" s="209"/>
      <c r="K150" s="209"/>
      <c r="L150" s="209"/>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5">
      <c r="A151" s="239"/>
      <c r="B151" s="271" t="s">
        <v>369</v>
      </c>
      <c r="C151" s="286"/>
      <c r="D151" s="275"/>
      <c r="E151" s="276"/>
      <c r="F151" s="277"/>
      <c r="G151" s="274"/>
      <c r="H151" s="231"/>
      <c r="I151" s="241"/>
      <c r="J151" s="209"/>
      <c r="K151" s="209">
        <v>1</v>
      </c>
      <c r="L151" s="209"/>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5">
      <c r="A152" s="239">
        <v>36</v>
      </c>
      <c r="B152" s="217" t="s">
        <v>370</v>
      </c>
      <c r="C152" s="265" t="s">
        <v>371</v>
      </c>
      <c r="D152" s="220" t="s">
        <v>204</v>
      </c>
      <c r="E152" s="224">
        <v>204.35</v>
      </c>
      <c r="F152" s="233"/>
      <c r="G152" s="232">
        <f>E152*F152</f>
        <v>0</v>
      </c>
      <c r="H152" s="231" t="s">
        <v>372</v>
      </c>
      <c r="I152" s="241" t="s">
        <v>139</v>
      </c>
      <c r="J152" s="209"/>
      <c r="K152" s="209"/>
      <c r="L152" s="209"/>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c r="AM152" s="209">
        <v>21</v>
      </c>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5">
      <c r="A153" s="239"/>
      <c r="B153" s="217"/>
      <c r="C153" s="287" t="s">
        <v>373</v>
      </c>
      <c r="D153" s="272"/>
      <c r="E153" s="273">
        <v>234.85</v>
      </c>
      <c r="F153" s="232"/>
      <c r="G153" s="232"/>
      <c r="H153" s="231"/>
      <c r="I153" s="241"/>
      <c r="J153" s="209"/>
      <c r="K153" s="209"/>
      <c r="L153" s="209"/>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5">
      <c r="A154" s="239"/>
      <c r="B154" s="217"/>
      <c r="C154" s="287" t="s">
        <v>374</v>
      </c>
      <c r="D154" s="272"/>
      <c r="E154" s="273">
        <v>-30.5</v>
      </c>
      <c r="F154" s="232"/>
      <c r="G154" s="232"/>
      <c r="H154" s="231"/>
      <c r="I154" s="241"/>
      <c r="J154" s="209"/>
      <c r="K154" s="209"/>
      <c r="L154" s="209"/>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5">
      <c r="A155" s="239"/>
      <c r="B155" s="271" t="s">
        <v>375</v>
      </c>
      <c r="C155" s="286"/>
      <c r="D155" s="275"/>
      <c r="E155" s="276"/>
      <c r="F155" s="277"/>
      <c r="G155" s="274"/>
      <c r="H155" s="231"/>
      <c r="I155" s="241"/>
      <c r="J155" s="209"/>
      <c r="K155" s="209">
        <v>1</v>
      </c>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outlineLevel="1" x14ac:dyDescent="0.25">
      <c r="A156" s="239">
        <v>37</v>
      </c>
      <c r="B156" s="217" t="s">
        <v>376</v>
      </c>
      <c r="C156" s="265" t="s">
        <v>377</v>
      </c>
      <c r="D156" s="220" t="s">
        <v>284</v>
      </c>
      <c r="E156" s="224">
        <v>3</v>
      </c>
      <c r="F156" s="233"/>
      <c r="G156" s="232">
        <f>E156*F156</f>
        <v>0</v>
      </c>
      <c r="H156" s="231" t="s">
        <v>372</v>
      </c>
      <c r="I156" s="241" t="s">
        <v>139</v>
      </c>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v>21</v>
      </c>
      <c r="AN156" s="209"/>
      <c r="AO156" s="209"/>
      <c r="AP156" s="209"/>
      <c r="AQ156" s="209"/>
      <c r="AR156" s="209"/>
      <c r="AS156" s="209"/>
      <c r="AT156" s="209"/>
      <c r="AU156" s="209"/>
      <c r="AV156" s="209"/>
      <c r="AW156" s="209"/>
      <c r="AX156" s="209"/>
      <c r="AY156" s="209"/>
      <c r="AZ156" s="209"/>
      <c r="BA156" s="209"/>
      <c r="BB156" s="209"/>
      <c r="BC156" s="209"/>
      <c r="BD156" s="209"/>
      <c r="BE156" s="209"/>
      <c r="BF156" s="209"/>
      <c r="BG156" s="209"/>
      <c r="BH156" s="209"/>
    </row>
    <row r="157" spans="1:60" outlineLevel="1" x14ac:dyDescent="0.25">
      <c r="A157" s="239"/>
      <c r="B157" s="217"/>
      <c r="C157" s="287" t="s">
        <v>378</v>
      </c>
      <c r="D157" s="272"/>
      <c r="E157" s="273">
        <v>3</v>
      </c>
      <c r="F157" s="232"/>
      <c r="G157" s="232"/>
      <c r="H157" s="231"/>
      <c r="I157" s="241"/>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x14ac:dyDescent="0.25">
      <c r="A158" s="238" t="s">
        <v>131</v>
      </c>
      <c r="B158" s="216" t="s">
        <v>379</v>
      </c>
      <c r="C158" s="263" t="s">
        <v>380</v>
      </c>
      <c r="D158" s="218"/>
      <c r="E158" s="222"/>
      <c r="F158" s="236">
        <f>SUM(G159:G162)</f>
        <v>0</v>
      </c>
      <c r="G158" s="237"/>
      <c r="H158" s="228"/>
      <c r="I158" s="240"/>
    </row>
    <row r="159" spans="1:60" outlineLevel="1" x14ac:dyDescent="0.25">
      <c r="A159" s="239"/>
      <c r="B159" s="214" t="s">
        <v>381</v>
      </c>
      <c r="C159" s="264"/>
      <c r="D159" s="219"/>
      <c r="E159" s="223"/>
      <c r="F159" s="229"/>
      <c r="G159" s="230"/>
      <c r="H159" s="231"/>
      <c r="I159" s="241"/>
      <c r="J159" s="209"/>
      <c r="K159" s="209">
        <v>1</v>
      </c>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5">
      <c r="A160" s="239"/>
      <c r="B160" s="271" t="s">
        <v>382</v>
      </c>
      <c r="C160" s="286"/>
      <c r="D160" s="275"/>
      <c r="E160" s="276"/>
      <c r="F160" s="277"/>
      <c r="G160" s="274"/>
      <c r="H160" s="231"/>
      <c r="I160" s="241"/>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09"/>
      <c r="AR160" s="209"/>
      <c r="AS160" s="209"/>
      <c r="AT160" s="209"/>
      <c r="AU160" s="209"/>
      <c r="AV160" s="209"/>
      <c r="AW160" s="209"/>
      <c r="AX160" s="209"/>
      <c r="AY160" s="209"/>
      <c r="AZ160" s="210" t="str">
        <f>B160</f>
        <v>na novostavbách a změnách objektů pro oplocení (815 2 JKSo), objekty zvláštní pro chov živočichů (815 3 JKSO), objekty pozemní různé (815 9 JKSO)</v>
      </c>
      <c r="BA160" s="209"/>
      <c r="BB160" s="209"/>
      <c r="BC160" s="209"/>
      <c r="BD160" s="209"/>
      <c r="BE160" s="209"/>
      <c r="BF160" s="209"/>
      <c r="BG160" s="209"/>
      <c r="BH160" s="209"/>
    </row>
    <row r="161" spans="1:60" outlineLevel="1" x14ac:dyDescent="0.25">
      <c r="A161" s="239"/>
      <c r="B161" s="271" t="s">
        <v>383</v>
      </c>
      <c r="C161" s="286"/>
      <c r="D161" s="275"/>
      <c r="E161" s="276"/>
      <c r="F161" s="277"/>
      <c r="G161" s="274"/>
      <c r="H161" s="231"/>
      <c r="I161" s="241"/>
      <c r="J161" s="209"/>
      <c r="K161" s="209">
        <v>2</v>
      </c>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5">
      <c r="A162" s="239">
        <v>38</v>
      </c>
      <c r="B162" s="217" t="s">
        <v>384</v>
      </c>
      <c r="C162" s="265" t="s">
        <v>385</v>
      </c>
      <c r="D162" s="220" t="s">
        <v>274</v>
      </c>
      <c r="E162" s="224">
        <v>656.17425000000003</v>
      </c>
      <c r="F162" s="233"/>
      <c r="G162" s="232">
        <f>E162*F162</f>
        <v>0</v>
      </c>
      <c r="H162" s="231" t="s">
        <v>386</v>
      </c>
      <c r="I162" s="241" t="s">
        <v>139</v>
      </c>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v>21</v>
      </c>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x14ac:dyDescent="0.25">
      <c r="A163" s="238" t="s">
        <v>131</v>
      </c>
      <c r="B163" s="216" t="s">
        <v>387</v>
      </c>
      <c r="C163" s="263" t="s">
        <v>388</v>
      </c>
      <c r="D163" s="218"/>
      <c r="E163" s="222"/>
      <c r="F163" s="236">
        <f>SUM(G164:G190)</f>
        <v>0</v>
      </c>
      <c r="G163" s="237"/>
      <c r="H163" s="228"/>
      <c r="I163" s="240"/>
    </row>
    <row r="164" spans="1:60" outlineLevel="1" x14ac:dyDescent="0.25">
      <c r="A164" s="239"/>
      <c r="B164" s="214" t="s">
        <v>389</v>
      </c>
      <c r="C164" s="264"/>
      <c r="D164" s="219"/>
      <c r="E164" s="223"/>
      <c r="F164" s="229"/>
      <c r="G164" s="230"/>
      <c r="H164" s="231"/>
      <c r="I164" s="241"/>
      <c r="J164" s="209"/>
      <c r="K164" s="209">
        <v>1</v>
      </c>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5">
      <c r="A165" s="239"/>
      <c r="B165" s="271" t="s">
        <v>390</v>
      </c>
      <c r="C165" s="286"/>
      <c r="D165" s="275"/>
      <c r="E165" s="276"/>
      <c r="F165" s="277"/>
      <c r="G165" s="274"/>
      <c r="H165" s="231"/>
      <c r="I165" s="241"/>
      <c r="J165" s="209"/>
      <c r="K165" s="209">
        <v>2</v>
      </c>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5">
      <c r="A166" s="239"/>
      <c r="B166" s="271" t="s">
        <v>391</v>
      </c>
      <c r="C166" s="286"/>
      <c r="D166" s="275"/>
      <c r="E166" s="276"/>
      <c r="F166" s="277"/>
      <c r="G166" s="274"/>
      <c r="H166" s="231"/>
      <c r="I166" s="241"/>
      <c r="J166" s="209"/>
      <c r="K166" s="209">
        <v>3</v>
      </c>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5">
      <c r="A167" s="239">
        <v>39</v>
      </c>
      <c r="B167" s="217" t="s">
        <v>392</v>
      </c>
      <c r="C167" s="265" t="s">
        <v>393</v>
      </c>
      <c r="D167" s="220" t="s">
        <v>189</v>
      </c>
      <c r="E167" s="224">
        <v>88.06</v>
      </c>
      <c r="F167" s="233"/>
      <c r="G167" s="232">
        <f>E167*F167</f>
        <v>0</v>
      </c>
      <c r="H167" s="231" t="s">
        <v>394</v>
      </c>
      <c r="I167" s="241" t="s">
        <v>139</v>
      </c>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v>21</v>
      </c>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5">
      <c r="A168" s="239"/>
      <c r="B168" s="217"/>
      <c r="C168" s="287" t="s">
        <v>395</v>
      </c>
      <c r="D168" s="272"/>
      <c r="E168" s="273">
        <v>88.06</v>
      </c>
      <c r="F168" s="232"/>
      <c r="G168" s="232"/>
      <c r="H168" s="231"/>
      <c r="I168" s="241"/>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outlineLevel="1" x14ac:dyDescent="0.25">
      <c r="A169" s="239"/>
      <c r="B169" s="271" t="s">
        <v>396</v>
      </c>
      <c r="C169" s="286"/>
      <c r="D169" s="275"/>
      <c r="E169" s="276"/>
      <c r="F169" s="277"/>
      <c r="G169" s="274"/>
      <c r="H169" s="231"/>
      <c r="I169" s="241"/>
      <c r="J169" s="209"/>
      <c r="K169" s="209">
        <v>2</v>
      </c>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5">
      <c r="A170" s="239"/>
      <c r="B170" s="271" t="s">
        <v>397</v>
      </c>
      <c r="C170" s="286"/>
      <c r="D170" s="275"/>
      <c r="E170" s="276"/>
      <c r="F170" s="277"/>
      <c r="G170" s="274"/>
      <c r="H170" s="231"/>
      <c r="I170" s="241"/>
      <c r="J170" s="209"/>
      <c r="K170" s="209">
        <v>3</v>
      </c>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5">
      <c r="A171" s="239">
        <v>40</v>
      </c>
      <c r="B171" s="217" t="s">
        <v>398</v>
      </c>
      <c r="C171" s="265" t="s">
        <v>399</v>
      </c>
      <c r="D171" s="220" t="s">
        <v>189</v>
      </c>
      <c r="E171" s="224">
        <v>88.06</v>
      </c>
      <c r="F171" s="233"/>
      <c r="G171" s="232">
        <f>E171*F171</f>
        <v>0</v>
      </c>
      <c r="H171" s="231" t="s">
        <v>394</v>
      </c>
      <c r="I171" s="241" t="s">
        <v>139</v>
      </c>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v>21</v>
      </c>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5">
      <c r="A172" s="239"/>
      <c r="B172" s="217"/>
      <c r="C172" s="287" t="s">
        <v>395</v>
      </c>
      <c r="D172" s="272"/>
      <c r="E172" s="273">
        <v>88.06</v>
      </c>
      <c r="F172" s="232"/>
      <c r="G172" s="232"/>
      <c r="H172" s="231"/>
      <c r="I172" s="241"/>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5">
      <c r="A173" s="239"/>
      <c r="B173" s="271" t="s">
        <v>400</v>
      </c>
      <c r="C173" s="286"/>
      <c r="D173" s="275"/>
      <c r="E173" s="276"/>
      <c r="F173" s="277"/>
      <c r="G173" s="274"/>
      <c r="H173" s="231"/>
      <c r="I173" s="241"/>
      <c r="J173" s="209"/>
      <c r="K173" s="209">
        <v>1</v>
      </c>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5">
      <c r="A174" s="239">
        <v>41</v>
      </c>
      <c r="B174" s="217" t="s">
        <v>401</v>
      </c>
      <c r="C174" s="265" t="s">
        <v>402</v>
      </c>
      <c r="D174" s="220" t="s">
        <v>189</v>
      </c>
      <c r="E174" s="224">
        <v>88.06</v>
      </c>
      <c r="F174" s="233"/>
      <c r="G174" s="232">
        <f>E174*F174</f>
        <v>0</v>
      </c>
      <c r="H174" s="231" t="s">
        <v>394</v>
      </c>
      <c r="I174" s="241" t="s">
        <v>139</v>
      </c>
      <c r="J174" s="209"/>
      <c r="K174" s="209"/>
      <c r="L174" s="209"/>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c r="AM174" s="209">
        <v>21</v>
      </c>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5">
      <c r="A175" s="239"/>
      <c r="B175" s="217"/>
      <c r="C175" s="287" t="s">
        <v>395</v>
      </c>
      <c r="D175" s="272"/>
      <c r="E175" s="273">
        <v>88.06</v>
      </c>
      <c r="F175" s="232"/>
      <c r="G175" s="232"/>
      <c r="H175" s="231"/>
      <c r="I175" s="241"/>
      <c r="J175" s="209"/>
      <c r="K175" s="209"/>
      <c r="L175" s="209"/>
      <c r="M175" s="209"/>
      <c r="N175" s="209"/>
      <c r="O175" s="209"/>
      <c r="P175" s="209"/>
      <c r="Q175" s="209"/>
      <c r="R175" s="209"/>
      <c r="S175" s="209"/>
      <c r="T175" s="209"/>
      <c r="U175" s="209"/>
      <c r="V175" s="209"/>
      <c r="W175" s="209"/>
      <c r="X175" s="209"/>
      <c r="Y175" s="209"/>
      <c r="Z175" s="209"/>
      <c r="AA175" s="209"/>
      <c r="AB175" s="209"/>
      <c r="AC175" s="209"/>
      <c r="AD175" s="209"/>
      <c r="AE175" s="209"/>
      <c r="AF175" s="209"/>
      <c r="AG175" s="209"/>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5">
      <c r="A176" s="239">
        <v>42</v>
      </c>
      <c r="B176" s="217" t="s">
        <v>403</v>
      </c>
      <c r="C176" s="265" t="s">
        <v>404</v>
      </c>
      <c r="D176" s="220" t="s">
        <v>189</v>
      </c>
      <c r="E176" s="224">
        <v>88.06</v>
      </c>
      <c r="F176" s="233"/>
      <c r="G176" s="232">
        <f>E176*F176</f>
        <v>0</v>
      </c>
      <c r="H176" s="231" t="s">
        <v>394</v>
      </c>
      <c r="I176" s="241" t="s">
        <v>139</v>
      </c>
      <c r="J176" s="209"/>
      <c r="K176" s="209"/>
      <c r="L176" s="209"/>
      <c r="M176" s="209"/>
      <c r="N176" s="209"/>
      <c r="O176" s="209"/>
      <c r="P176" s="209"/>
      <c r="Q176" s="209"/>
      <c r="R176" s="209"/>
      <c r="S176" s="209"/>
      <c r="T176" s="209"/>
      <c r="U176" s="209"/>
      <c r="V176" s="209"/>
      <c r="W176" s="209"/>
      <c r="X176" s="209"/>
      <c r="Y176" s="209"/>
      <c r="Z176" s="209"/>
      <c r="AA176" s="209"/>
      <c r="AB176" s="209"/>
      <c r="AC176" s="209"/>
      <c r="AD176" s="209"/>
      <c r="AE176" s="209"/>
      <c r="AF176" s="209"/>
      <c r="AG176" s="209"/>
      <c r="AH176" s="209"/>
      <c r="AI176" s="209"/>
      <c r="AJ176" s="209"/>
      <c r="AK176" s="209"/>
      <c r="AL176" s="209"/>
      <c r="AM176" s="209">
        <v>21</v>
      </c>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5">
      <c r="A177" s="239"/>
      <c r="B177" s="217"/>
      <c r="C177" s="287" t="s">
        <v>395</v>
      </c>
      <c r="D177" s="272"/>
      <c r="E177" s="273">
        <v>88.06</v>
      </c>
      <c r="F177" s="232"/>
      <c r="G177" s="232"/>
      <c r="H177" s="231"/>
      <c r="I177" s="241"/>
      <c r="J177" s="209"/>
      <c r="K177" s="209"/>
      <c r="L177" s="209"/>
      <c r="M177" s="209"/>
      <c r="N177" s="209"/>
      <c r="O177" s="209"/>
      <c r="P177" s="209"/>
      <c r="Q177" s="209"/>
      <c r="R177" s="209"/>
      <c r="S177" s="209"/>
      <c r="T177" s="209"/>
      <c r="U177" s="209"/>
      <c r="V177" s="209"/>
      <c r="W177" s="209"/>
      <c r="X177" s="209"/>
      <c r="Y177" s="209"/>
      <c r="Z177" s="209"/>
      <c r="AA177" s="209"/>
      <c r="AB177" s="209"/>
      <c r="AC177" s="209"/>
      <c r="AD177" s="209"/>
      <c r="AE177" s="209"/>
      <c r="AF177" s="209"/>
      <c r="AG177" s="209"/>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5">
      <c r="A178" s="239"/>
      <c r="B178" s="271" t="s">
        <v>405</v>
      </c>
      <c r="C178" s="286"/>
      <c r="D178" s="275"/>
      <c r="E178" s="276"/>
      <c r="F178" s="277"/>
      <c r="G178" s="274"/>
      <c r="H178" s="231"/>
      <c r="I178" s="241"/>
      <c r="J178" s="209"/>
      <c r="K178" s="209">
        <v>1</v>
      </c>
      <c r="L178" s="209"/>
      <c r="M178" s="209"/>
      <c r="N178" s="209"/>
      <c r="O178" s="209"/>
      <c r="P178" s="209"/>
      <c r="Q178" s="209"/>
      <c r="R178" s="209"/>
      <c r="S178" s="209"/>
      <c r="T178" s="209"/>
      <c r="U178" s="209"/>
      <c r="V178" s="209"/>
      <c r="W178" s="209"/>
      <c r="X178" s="209"/>
      <c r="Y178" s="209"/>
      <c r="Z178" s="209"/>
      <c r="AA178" s="209"/>
      <c r="AB178" s="209"/>
      <c r="AC178" s="209"/>
      <c r="AD178" s="209"/>
      <c r="AE178" s="209"/>
      <c r="AF178" s="209"/>
      <c r="AG178" s="209"/>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row>
    <row r="179" spans="1:60" outlineLevel="1" x14ac:dyDescent="0.25">
      <c r="A179" s="239"/>
      <c r="B179" s="271" t="s">
        <v>406</v>
      </c>
      <c r="C179" s="286"/>
      <c r="D179" s="275"/>
      <c r="E179" s="276"/>
      <c r="F179" s="277"/>
      <c r="G179" s="274"/>
      <c r="H179" s="231"/>
      <c r="I179" s="241"/>
      <c r="J179" s="209"/>
      <c r="K179" s="209"/>
      <c r="L179" s="209"/>
      <c r="M179" s="209"/>
      <c r="N179" s="209"/>
      <c r="O179" s="209"/>
      <c r="P179" s="209"/>
      <c r="Q179" s="209"/>
      <c r="R179" s="209"/>
      <c r="S179" s="209"/>
      <c r="T179" s="209"/>
      <c r="U179" s="209"/>
      <c r="V179" s="209"/>
      <c r="W179" s="209"/>
      <c r="X179" s="209"/>
      <c r="Y179" s="209"/>
      <c r="Z179" s="209"/>
      <c r="AA179" s="209"/>
      <c r="AB179" s="209"/>
      <c r="AC179" s="209"/>
      <c r="AD179" s="209"/>
      <c r="AE179" s="209"/>
      <c r="AF179" s="209"/>
      <c r="AG179" s="209"/>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5">
      <c r="A180" s="239">
        <v>43</v>
      </c>
      <c r="B180" s="217" t="s">
        <v>407</v>
      </c>
      <c r="C180" s="265" t="s">
        <v>408</v>
      </c>
      <c r="D180" s="220" t="s">
        <v>189</v>
      </c>
      <c r="E180" s="224">
        <v>110.075</v>
      </c>
      <c r="F180" s="233"/>
      <c r="G180" s="232">
        <f>E180*F180</f>
        <v>0</v>
      </c>
      <c r="H180" s="231" t="s">
        <v>394</v>
      </c>
      <c r="I180" s="241" t="s">
        <v>139</v>
      </c>
      <c r="J180" s="209"/>
      <c r="K180" s="209"/>
      <c r="L180" s="209"/>
      <c r="M180" s="209"/>
      <c r="N180" s="209"/>
      <c r="O180" s="209"/>
      <c r="P180" s="209"/>
      <c r="Q180" s="209"/>
      <c r="R180" s="209"/>
      <c r="S180" s="209"/>
      <c r="T180" s="209"/>
      <c r="U180" s="209"/>
      <c r="V180" s="209"/>
      <c r="W180" s="209"/>
      <c r="X180" s="209"/>
      <c r="Y180" s="209"/>
      <c r="Z180" s="209"/>
      <c r="AA180" s="209"/>
      <c r="AB180" s="209"/>
      <c r="AC180" s="209"/>
      <c r="AD180" s="209"/>
      <c r="AE180" s="209"/>
      <c r="AF180" s="209"/>
      <c r="AG180" s="209"/>
      <c r="AH180" s="209"/>
      <c r="AI180" s="209"/>
      <c r="AJ180" s="209"/>
      <c r="AK180" s="209"/>
      <c r="AL180" s="209"/>
      <c r="AM180" s="209">
        <v>21</v>
      </c>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outlineLevel="1" x14ac:dyDescent="0.25">
      <c r="A181" s="239"/>
      <c r="B181" s="217"/>
      <c r="C181" s="287" t="s">
        <v>409</v>
      </c>
      <c r="D181" s="272"/>
      <c r="E181" s="273">
        <v>110.08</v>
      </c>
      <c r="F181" s="232"/>
      <c r="G181" s="232"/>
      <c r="H181" s="231"/>
      <c r="I181" s="241"/>
      <c r="J181" s="209"/>
      <c r="K181" s="209"/>
      <c r="L181" s="209"/>
      <c r="M181" s="209"/>
      <c r="N181" s="209"/>
      <c r="O181" s="209"/>
      <c r="P181" s="209"/>
      <c r="Q181" s="209"/>
      <c r="R181" s="209"/>
      <c r="S181" s="209"/>
      <c r="T181" s="209"/>
      <c r="U181" s="209"/>
      <c r="V181" s="209"/>
      <c r="W181" s="209"/>
      <c r="X181" s="209"/>
      <c r="Y181" s="209"/>
      <c r="Z181" s="209"/>
      <c r="AA181" s="209"/>
      <c r="AB181" s="209"/>
      <c r="AC181" s="209"/>
      <c r="AD181" s="209"/>
      <c r="AE181" s="209"/>
      <c r="AF181" s="209"/>
      <c r="AG181" s="209"/>
      <c r="AH181" s="209"/>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row>
    <row r="182" spans="1:60" outlineLevel="1" x14ac:dyDescent="0.25">
      <c r="A182" s="239"/>
      <c r="B182" s="271" t="s">
        <v>410</v>
      </c>
      <c r="C182" s="286"/>
      <c r="D182" s="275"/>
      <c r="E182" s="276"/>
      <c r="F182" s="277"/>
      <c r="G182" s="274"/>
      <c r="H182" s="231"/>
      <c r="I182" s="241"/>
      <c r="J182" s="209"/>
      <c r="K182" s="209">
        <v>1</v>
      </c>
      <c r="L182" s="209"/>
      <c r="M182" s="209"/>
      <c r="N182" s="209"/>
      <c r="O182" s="209"/>
      <c r="P182" s="209"/>
      <c r="Q182" s="209"/>
      <c r="R182" s="209"/>
      <c r="S182" s="209"/>
      <c r="T182" s="209"/>
      <c r="U182" s="209"/>
      <c r="V182" s="209"/>
      <c r="W182" s="209"/>
      <c r="X182" s="209"/>
      <c r="Y182" s="209"/>
      <c r="Z182" s="209"/>
      <c r="AA182" s="209"/>
      <c r="AB182" s="209"/>
      <c r="AC182" s="209"/>
      <c r="AD182" s="209"/>
      <c r="AE182" s="209"/>
      <c r="AF182" s="209"/>
      <c r="AG182" s="209"/>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5">
      <c r="A183" s="239">
        <v>44</v>
      </c>
      <c r="B183" s="217" t="s">
        <v>411</v>
      </c>
      <c r="C183" s="265" t="s">
        <v>412</v>
      </c>
      <c r="D183" s="220" t="s">
        <v>189</v>
      </c>
      <c r="E183" s="224">
        <v>110.075</v>
      </c>
      <c r="F183" s="233"/>
      <c r="G183" s="232">
        <f>E183*F183</f>
        <v>0</v>
      </c>
      <c r="H183" s="231" t="s">
        <v>394</v>
      </c>
      <c r="I183" s="241" t="s">
        <v>139</v>
      </c>
      <c r="J183" s="209"/>
      <c r="K183" s="209"/>
      <c r="L183" s="209"/>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09"/>
      <c r="AI183" s="209"/>
      <c r="AJ183" s="209"/>
      <c r="AK183" s="209"/>
      <c r="AL183" s="209"/>
      <c r="AM183" s="209">
        <v>21</v>
      </c>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outlineLevel="1" x14ac:dyDescent="0.25">
      <c r="A184" s="239"/>
      <c r="B184" s="217"/>
      <c r="C184" s="287" t="s">
        <v>409</v>
      </c>
      <c r="D184" s="272"/>
      <c r="E184" s="273">
        <v>110.08</v>
      </c>
      <c r="F184" s="232"/>
      <c r="G184" s="232"/>
      <c r="H184" s="231"/>
      <c r="I184" s="241"/>
      <c r="J184" s="209"/>
      <c r="K184" s="209"/>
      <c r="L184" s="209"/>
      <c r="M184" s="209"/>
      <c r="N184" s="209"/>
      <c r="O184" s="209"/>
      <c r="P184" s="209"/>
      <c r="Q184" s="209"/>
      <c r="R184" s="209"/>
      <c r="S184" s="209"/>
      <c r="T184" s="209"/>
      <c r="U184" s="209"/>
      <c r="V184" s="209"/>
      <c r="W184" s="209"/>
      <c r="X184" s="209"/>
      <c r="Y184" s="209"/>
      <c r="Z184" s="209"/>
      <c r="AA184" s="209"/>
      <c r="AB184" s="209"/>
      <c r="AC184" s="209"/>
      <c r="AD184" s="209"/>
      <c r="AE184" s="209"/>
      <c r="AF184" s="209"/>
      <c r="AG184" s="209"/>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outlineLevel="1" x14ac:dyDescent="0.25">
      <c r="A185" s="239">
        <v>45</v>
      </c>
      <c r="B185" s="217" t="s">
        <v>413</v>
      </c>
      <c r="C185" s="265" t="s">
        <v>414</v>
      </c>
      <c r="D185" s="220" t="s">
        <v>189</v>
      </c>
      <c r="E185" s="224">
        <v>202.53800000000001</v>
      </c>
      <c r="F185" s="233"/>
      <c r="G185" s="232">
        <f>E185*F185</f>
        <v>0</v>
      </c>
      <c r="H185" s="231"/>
      <c r="I185" s="241" t="s">
        <v>240</v>
      </c>
      <c r="J185" s="209"/>
      <c r="K185" s="209"/>
      <c r="L185" s="209"/>
      <c r="M185" s="209"/>
      <c r="N185" s="209"/>
      <c r="O185" s="209"/>
      <c r="P185" s="209"/>
      <c r="Q185" s="209"/>
      <c r="R185" s="209"/>
      <c r="S185" s="209"/>
      <c r="T185" s="209"/>
      <c r="U185" s="209"/>
      <c r="V185" s="209"/>
      <c r="W185" s="209"/>
      <c r="X185" s="209"/>
      <c r="Y185" s="209"/>
      <c r="Z185" s="209"/>
      <c r="AA185" s="209"/>
      <c r="AB185" s="209"/>
      <c r="AC185" s="209"/>
      <c r="AD185" s="209"/>
      <c r="AE185" s="209"/>
      <c r="AF185" s="209"/>
      <c r="AG185" s="209"/>
      <c r="AH185" s="209"/>
      <c r="AI185" s="209"/>
      <c r="AJ185" s="209"/>
      <c r="AK185" s="209"/>
      <c r="AL185" s="209"/>
      <c r="AM185" s="209">
        <v>21</v>
      </c>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outlineLevel="1" x14ac:dyDescent="0.25">
      <c r="A186" s="239"/>
      <c r="B186" s="217"/>
      <c r="C186" s="287" t="s">
        <v>415</v>
      </c>
      <c r="D186" s="272"/>
      <c r="E186" s="273">
        <v>101.27</v>
      </c>
      <c r="F186" s="232"/>
      <c r="G186" s="232"/>
      <c r="H186" s="231"/>
      <c r="I186" s="241"/>
      <c r="J186" s="209"/>
      <c r="K186" s="209"/>
      <c r="L186" s="209"/>
      <c r="M186" s="209"/>
      <c r="N186" s="209"/>
      <c r="O186" s="209"/>
      <c r="P186" s="209"/>
      <c r="Q186" s="209"/>
      <c r="R186" s="209"/>
      <c r="S186" s="209"/>
      <c r="T186" s="209"/>
      <c r="U186" s="209"/>
      <c r="V186" s="209"/>
      <c r="W186" s="209"/>
      <c r="X186" s="209"/>
      <c r="Y186" s="209"/>
      <c r="Z186" s="209"/>
      <c r="AA186" s="209"/>
      <c r="AB186" s="209"/>
      <c r="AC186" s="209"/>
      <c r="AD186" s="209"/>
      <c r="AE186" s="209"/>
      <c r="AF186" s="209"/>
      <c r="AG186" s="209"/>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5">
      <c r="A187" s="239"/>
      <c r="B187" s="217"/>
      <c r="C187" s="287" t="s">
        <v>416</v>
      </c>
      <c r="D187" s="272"/>
      <c r="E187" s="273">
        <v>101.27</v>
      </c>
      <c r="F187" s="232"/>
      <c r="G187" s="232"/>
      <c r="H187" s="231"/>
      <c r="I187" s="241"/>
      <c r="J187" s="209"/>
      <c r="K187" s="209"/>
      <c r="L187" s="209"/>
      <c r="M187" s="209"/>
      <c r="N187" s="209"/>
      <c r="O187" s="209"/>
      <c r="P187" s="209"/>
      <c r="Q187" s="209"/>
      <c r="R187" s="209"/>
      <c r="S187" s="209"/>
      <c r="T187" s="209"/>
      <c r="U187" s="209"/>
      <c r="V187" s="209"/>
      <c r="W187" s="209"/>
      <c r="X187" s="209"/>
      <c r="Y187" s="209"/>
      <c r="Z187" s="209"/>
      <c r="AA187" s="209"/>
      <c r="AB187" s="209"/>
      <c r="AC187" s="209"/>
      <c r="AD187" s="209"/>
      <c r="AE187" s="209"/>
      <c r="AF187" s="209"/>
      <c r="AG187" s="209"/>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5">
      <c r="A188" s="239"/>
      <c r="B188" s="271" t="s">
        <v>417</v>
      </c>
      <c r="C188" s="286"/>
      <c r="D188" s="275"/>
      <c r="E188" s="276"/>
      <c r="F188" s="277"/>
      <c r="G188" s="274"/>
      <c r="H188" s="231"/>
      <c r="I188" s="241"/>
      <c r="J188" s="209"/>
      <c r="K188" s="209">
        <v>1</v>
      </c>
      <c r="L188" s="209"/>
      <c r="M188" s="209"/>
      <c r="N188" s="209"/>
      <c r="O188" s="209"/>
      <c r="P188" s="209"/>
      <c r="Q188" s="209"/>
      <c r="R188" s="209"/>
      <c r="S188" s="209"/>
      <c r="T188" s="209"/>
      <c r="U188" s="209"/>
      <c r="V188" s="209"/>
      <c r="W188" s="209"/>
      <c r="X188" s="209"/>
      <c r="Y188" s="209"/>
      <c r="Z188" s="209"/>
      <c r="AA188" s="209"/>
      <c r="AB188" s="209"/>
      <c r="AC188" s="209"/>
      <c r="AD188" s="209"/>
      <c r="AE188" s="209"/>
      <c r="AF188" s="209"/>
      <c r="AG188" s="209"/>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outlineLevel="1" x14ac:dyDescent="0.25">
      <c r="A189" s="239"/>
      <c r="B189" s="271" t="s">
        <v>418</v>
      </c>
      <c r="C189" s="286"/>
      <c r="D189" s="275"/>
      <c r="E189" s="276"/>
      <c r="F189" s="277"/>
      <c r="G189" s="274"/>
      <c r="H189" s="231"/>
      <c r="I189" s="241"/>
      <c r="J189" s="209"/>
      <c r="K189" s="209"/>
      <c r="L189" s="209"/>
      <c r="M189" s="209"/>
      <c r="N189" s="209"/>
      <c r="O189" s="209"/>
      <c r="P189" s="209"/>
      <c r="Q189" s="209"/>
      <c r="R189" s="209"/>
      <c r="S189" s="209"/>
      <c r="T189" s="209"/>
      <c r="U189" s="209"/>
      <c r="V189" s="209"/>
      <c r="W189" s="209"/>
      <c r="X189" s="209"/>
      <c r="Y189" s="209"/>
      <c r="Z189" s="209"/>
      <c r="AA189" s="209"/>
      <c r="AB189" s="209"/>
      <c r="AC189" s="209"/>
      <c r="AD189" s="209"/>
      <c r="AE189" s="209"/>
      <c r="AF189" s="209"/>
      <c r="AG189" s="209"/>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row>
    <row r="190" spans="1:60" outlineLevel="1" x14ac:dyDescent="0.25">
      <c r="A190" s="239">
        <v>46</v>
      </c>
      <c r="B190" s="217" t="s">
        <v>419</v>
      </c>
      <c r="C190" s="265" t="s">
        <v>420</v>
      </c>
      <c r="D190" s="220" t="s">
        <v>73</v>
      </c>
      <c r="E190" s="224">
        <v>863.16399999999999</v>
      </c>
      <c r="F190" s="233"/>
      <c r="G190" s="232">
        <f>E190*F190</f>
        <v>0</v>
      </c>
      <c r="H190" s="231" t="s">
        <v>394</v>
      </c>
      <c r="I190" s="241" t="s">
        <v>139</v>
      </c>
      <c r="J190" s="209"/>
      <c r="K190" s="209"/>
      <c r="L190" s="209"/>
      <c r="M190" s="209"/>
      <c r="N190" s="209"/>
      <c r="O190" s="209"/>
      <c r="P190" s="209"/>
      <c r="Q190" s="209"/>
      <c r="R190" s="209"/>
      <c r="S190" s="209"/>
      <c r="T190" s="209"/>
      <c r="U190" s="209"/>
      <c r="V190" s="209"/>
      <c r="W190" s="209"/>
      <c r="X190" s="209"/>
      <c r="Y190" s="209"/>
      <c r="Z190" s="209"/>
      <c r="AA190" s="209"/>
      <c r="AB190" s="209"/>
      <c r="AC190" s="209"/>
      <c r="AD190" s="209"/>
      <c r="AE190" s="209"/>
      <c r="AF190" s="209"/>
      <c r="AG190" s="209"/>
      <c r="AH190" s="209"/>
      <c r="AI190" s="209"/>
      <c r="AJ190" s="209"/>
      <c r="AK190" s="209"/>
      <c r="AL190" s="209"/>
      <c r="AM190" s="209">
        <v>21</v>
      </c>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x14ac:dyDescent="0.25">
      <c r="A191" s="238" t="s">
        <v>131</v>
      </c>
      <c r="B191" s="216" t="s">
        <v>421</v>
      </c>
      <c r="C191" s="263" t="s">
        <v>422</v>
      </c>
      <c r="D191" s="218"/>
      <c r="E191" s="222"/>
      <c r="F191" s="236">
        <f>SUM(G192:G224)</f>
        <v>0</v>
      </c>
      <c r="G191" s="237"/>
      <c r="H191" s="228"/>
      <c r="I191" s="240"/>
    </row>
    <row r="192" spans="1:60" outlineLevel="1" x14ac:dyDescent="0.25">
      <c r="A192" s="239">
        <v>47</v>
      </c>
      <c r="B192" s="217" t="s">
        <v>423</v>
      </c>
      <c r="C192" s="265" t="s">
        <v>424</v>
      </c>
      <c r="D192" s="220" t="s">
        <v>353</v>
      </c>
      <c r="E192" s="224">
        <v>1</v>
      </c>
      <c r="F192" s="233"/>
      <c r="G192" s="232">
        <f>E192*F192</f>
        <v>0</v>
      </c>
      <c r="H192" s="231"/>
      <c r="I192" s="241" t="s">
        <v>240</v>
      </c>
      <c r="J192" s="209"/>
      <c r="K192" s="209"/>
      <c r="L192" s="209"/>
      <c r="M192" s="209"/>
      <c r="N192" s="209"/>
      <c r="O192" s="209"/>
      <c r="P192" s="209"/>
      <c r="Q192" s="209"/>
      <c r="R192" s="209"/>
      <c r="S192" s="209"/>
      <c r="T192" s="209"/>
      <c r="U192" s="209"/>
      <c r="V192" s="209"/>
      <c r="W192" s="209"/>
      <c r="X192" s="209"/>
      <c r="Y192" s="209"/>
      <c r="Z192" s="209"/>
      <c r="AA192" s="209"/>
      <c r="AB192" s="209"/>
      <c r="AC192" s="209"/>
      <c r="AD192" s="209"/>
      <c r="AE192" s="209"/>
      <c r="AF192" s="209"/>
      <c r="AG192" s="209"/>
      <c r="AH192" s="209"/>
      <c r="AI192" s="209"/>
      <c r="AJ192" s="209"/>
      <c r="AK192" s="209"/>
      <c r="AL192" s="209"/>
      <c r="AM192" s="209">
        <v>21</v>
      </c>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5">
      <c r="A193" s="239"/>
      <c r="B193" s="217"/>
      <c r="C193" s="287" t="s">
        <v>183</v>
      </c>
      <c r="D193" s="272"/>
      <c r="E193" s="273">
        <v>1</v>
      </c>
      <c r="F193" s="232"/>
      <c r="G193" s="232"/>
      <c r="H193" s="231"/>
      <c r="I193" s="241"/>
      <c r="J193" s="209"/>
      <c r="K193" s="209"/>
      <c r="L193" s="209"/>
      <c r="M193" s="209"/>
      <c r="N193" s="209"/>
      <c r="O193" s="209"/>
      <c r="P193" s="209"/>
      <c r="Q193" s="209"/>
      <c r="R193" s="209"/>
      <c r="S193" s="209"/>
      <c r="T193" s="209"/>
      <c r="U193" s="209"/>
      <c r="V193" s="209"/>
      <c r="W193" s="209"/>
      <c r="X193" s="209"/>
      <c r="Y193" s="209"/>
      <c r="Z193" s="209"/>
      <c r="AA193" s="209"/>
      <c r="AB193" s="209"/>
      <c r="AC193" s="209"/>
      <c r="AD193" s="209"/>
      <c r="AE193" s="209"/>
      <c r="AF193" s="209"/>
      <c r="AG193" s="209"/>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5">
      <c r="A194" s="239">
        <v>48</v>
      </c>
      <c r="B194" s="217" t="s">
        <v>425</v>
      </c>
      <c r="C194" s="265" t="s">
        <v>426</v>
      </c>
      <c r="D194" s="220" t="s">
        <v>353</v>
      </c>
      <c r="E194" s="224">
        <v>1</v>
      </c>
      <c r="F194" s="233"/>
      <c r="G194" s="232">
        <f>E194*F194</f>
        <v>0</v>
      </c>
      <c r="H194" s="231"/>
      <c r="I194" s="241" t="s">
        <v>240</v>
      </c>
      <c r="J194" s="209"/>
      <c r="K194" s="209"/>
      <c r="L194" s="209"/>
      <c r="M194" s="209"/>
      <c r="N194" s="209"/>
      <c r="O194" s="209"/>
      <c r="P194" s="209"/>
      <c r="Q194" s="209"/>
      <c r="R194" s="209"/>
      <c r="S194" s="209"/>
      <c r="T194" s="209"/>
      <c r="U194" s="209"/>
      <c r="V194" s="209"/>
      <c r="W194" s="209"/>
      <c r="X194" s="209"/>
      <c r="Y194" s="209"/>
      <c r="Z194" s="209"/>
      <c r="AA194" s="209"/>
      <c r="AB194" s="209"/>
      <c r="AC194" s="209"/>
      <c r="AD194" s="209"/>
      <c r="AE194" s="209"/>
      <c r="AF194" s="209"/>
      <c r="AG194" s="209"/>
      <c r="AH194" s="209"/>
      <c r="AI194" s="209"/>
      <c r="AJ194" s="209"/>
      <c r="AK194" s="209"/>
      <c r="AL194" s="209"/>
      <c r="AM194" s="209">
        <v>21</v>
      </c>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5">
      <c r="A195" s="239"/>
      <c r="B195" s="217"/>
      <c r="C195" s="287" t="s">
        <v>183</v>
      </c>
      <c r="D195" s="272"/>
      <c r="E195" s="273">
        <v>1</v>
      </c>
      <c r="F195" s="232"/>
      <c r="G195" s="232"/>
      <c r="H195" s="231"/>
      <c r="I195" s="241"/>
      <c r="J195" s="209"/>
      <c r="K195" s="209"/>
      <c r="L195" s="209"/>
      <c r="M195" s="209"/>
      <c r="N195" s="209"/>
      <c r="O195" s="209"/>
      <c r="P195" s="209"/>
      <c r="Q195" s="209"/>
      <c r="R195" s="209"/>
      <c r="S195" s="209"/>
      <c r="T195" s="209"/>
      <c r="U195" s="209"/>
      <c r="V195" s="209"/>
      <c r="W195" s="209"/>
      <c r="X195" s="209"/>
      <c r="Y195" s="209"/>
      <c r="Z195" s="209"/>
      <c r="AA195" s="209"/>
      <c r="AB195" s="209"/>
      <c r="AC195" s="209"/>
      <c r="AD195" s="209"/>
      <c r="AE195" s="209"/>
      <c r="AF195" s="209"/>
      <c r="AG195" s="209"/>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5">
      <c r="A196" s="239">
        <v>49</v>
      </c>
      <c r="B196" s="217" t="s">
        <v>427</v>
      </c>
      <c r="C196" s="265" t="s">
        <v>428</v>
      </c>
      <c r="D196" s="220" t="s">
        <v>353</v>
      </c>
      <c r="E196" s="224">
        <v>1</v>
      </c>
      <c r="F196" s="233"/>
      <c r="G196" s="232">
        <f>E196*F196</f>
        <v>0</v>
      </c>
      <c r="H196" s="231"/>
      <c r="I196" s="241" t="s">
        <v>240</v>
      </c>
      <c r="J196" s="209"/>
      <c r="K196" s="209"/>
      <c r="L196" s="209"/>
      <c r="M196" s="209"/>
      <c r="N196" s="209"/>
      <c r="O196" s="209"/>
      <c r="P196" s="209"/>
      <c r="Q196" s="209"/>
      <c r="R196" s="20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v>21</v>
      </c>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5">
      <c r="A197" s="239"/>
      <c r="B197" s="217"/>
      <c r="C197" s="287" t="s">
        <v>183</v>
      </c>
      <c r="D197" s="272"/>
      <c r="E197" s="273">
        <v>1</v>
      </c>
      <c r="F197" s="232"/>
      <c r="G197" s="232"/>
      <c r="H197" s="231"/>
      <c r="I197" s="241"/>
      <c r="J197" s="209"/>
      <c r="K197" s="209"/>
      <c r="L197" s="209"/>
      <c r="M197" s="209"/>
      <c r="N197" s="209"/>
      <c r="O197" s="209"/>
      <c r="P197" s="209"/>
      <c r="Q197" s="209"/>
      <c r="R197" s="209"/>
      <c r="S197" s="209"/>
      <c r="T197" s="209"/>
      <c r="U197" s="209"/>
      <c r="V197" s="209"/>
      <c r="W197" s="209"/>
      <c r="X197" s="209"/>
      <c r="Y197" s="209"/>
      <c r="Z197" s="209"/>
      <c r="AA197" s="209"/>
      <c r="AB197" s="209"/>
      <c r="AC197" s="209"/>
      <c r="AD197" s="209"/>
      <c r="AE197" s="209"/>
      <c r="AF197" s="209"/>
      <c r="AG197" s="209"/>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5">
      <c r="A198" s="239">
        <v>50</v>
      </c>
      <c r="B198" s="217" t="s">
        <v>429</v>
      </c>
      <c r="C198" s="265" t="s">
        <v>430</v>
      </c>
      <c r="D198" s="220" t="s">
        <v>353</v>
      </c>
      <c r="E198" s="224">
        <v>1</v>
      </c>
      <c r="F198" s="233"/>
      <c r="G198" s="232">
        <f>E198*F198</f>
        <v>0</v>
      </c>
      <c r="H198" s="231"/>
      <c r="I198" s="241" t="s">
        <v>240</v>
      </c>
      <c r="J198" s="209"/>
      <c r="K198" s="209"/>
      <c r="L198" s="209"/>
      <c r="M198" s="209"/>
      <c r="N198" s="209"/>
      <c r="O198" s="209"/>
      <c r="P198" s="209"/>
      <c r="Q198" s="209"/>
      <c r="R198" s="209"/>
      <c r="S198" s="209"/>
      <c r="T198" s="209"/>
      <c r="U198" s="209"/>
      <c r="V198" s="209"/>
      <c r="W198" s="209"/>
      <c r="X198" s="209"/>
      <c r="Y198" s="209"/>
      <c r="Z198" s="209"/>
      <c r="AA198" s="209"/>
      <c r="AB198" s="209"/>
      <c r="AC198" s="209"/>
      <c r="AD198" s="209"/>
      <c r="AE198" s="209"/>
      <c r="AF198" s="209"/>
      <c r="AG198" s="209"/>
      <c r="AH198" s="209"/>
      <c r="AI198" s="209"/>
      <c r="AJ198" s="209"/>
      <c r="AK198" s="209"/>
      <c r="AL198" s="209"/>
      <c r="AM198" s="209">
        <v>21</v>
      </c>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5">
      <c r="A199" s="239"/>
      <c r="B199" s="217"/>
      <c r="C199" s="287" t="s">
        <v>431</v>
      </c>
      <c r="D199" s="272"/>
      <c r="E199" s="273">
        <v>1</v>
      </c>
      <c r="F199" s="232"/>
      <c r="G199" s="232"/>
      <c r="H199" s="231"/>
      <c r="I199" s="241"/>
      <c r="J199" s="209"/>
      <c r="K199" s="209"/>
      <c r="L199" s="209"/>
      <c r="M199" s="209"/>
      <c r="N199" s="209"/>
      <c r="O199" s="209"/>
      <c r="P199" s="209"/>
      <c r="Q199" s="209"/>
      <c r="R199" s="209"/>
      <c r="S199" s="209"/>
      <c r="T199" s="209"/>
      <c r="U199" s="209"/>
      <c r="V199" s="209"/>
      <c r="W199" s="209"/>
      <c r="X199" s="209"/>
      <c r="Y199" s="209"/>
      <c r="Z199" s="209"/>
      <c r="AA199" s="209"/>
      <c r="AB199" s="209"/>
      <c r="AC199" s="209"/>
      <c r="AD199" s="209"/>
      <c r="AE199" s="209"/>
      <c r="AF199" s="209"/>
      <c r="AG199" s="209"/>
      <c r="AH199" s="209"/>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5">
      <c r="A200" s="239">
        <v>51</v>
      </c>
      <c r="B200" s="217" t="s">
        <v>432</v>
      </c>
      <c r="C200" s="265" t="s">
        <v>433</v>
      </c>
      <c r="D200" s="220" t="s">
        <v>353</v>
      </c>
      <c r="E200" s="224">
        <v>1</v>
      </c>
      <c r="F200" s="233"/>
      <c r="G200" s="232">
        <f>E200*F200</f>
        <v>0</v>
      </c>
      <c r="H200" s="231"/>
      <c r="I200" s="241" t="s">
        <v>240</v>
      </c>
      <c r="J200" s="209"/>
      <c r="K200" s="209"/>
      <c r="L200" s="209"/>
      <c r="M200" s="209"/>
      <c r="N200" s="209"/>
      <c r="O200" s="209"/>
      <c r="P200" s="209"/>
      <c r="Q200" s="209"/>
      <c r="R200" s="209"/>
      <c r="S200" s="209"/>
      <c r="T200" s="209"/>
      <c r="U200" s="209"/>
      <c r="V200" s="209"/>
      <c r="W200" s="209"/>
      <c r="X200" s="209"/>
      <c r="Y200" s="209"/>
      <c r="Z200" s="209"/>
      <c r="AA200" s="209"/>
      <c r="AB200" s="209"/>
      <c r="AC200" s="209"/>
      <c r="AD200" s="209"/>
      <c r="AE200" s="209"/>
      <c r="AF200" s="209"/>
      <c r="AG200" s="209"/>
      <c r="AH200" s="209"/>
      <c r="AI200" s="209"/>
      <c r="AJ200" s="209"/>
      <c r="AK200" s="209"/>
      <c r="AL200" s="209"/>
      <c r="AM200" s="209">
        <v>21</v>
      </c>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5">
      <c r="A201" s="239"/>
      <c r="B201" s="217"/>
      <c r="C201" s="287" t="s">
        <v>431</v>
      </c>
      <c r="D201" s="272"/>
      <c r="E201" s="273">
        <v>1</v>
      </c>
      <c r="F201" s="232"/>
      <c r="G201" s="232"/>
      <c r="H201" s="231"/>
      <c r="I201" s="241"/>
      <c r="J201" s="209"/>
      <c r="K201" s="209"/>
      <c r="L201" s="209"/>
      <c r="M201" s="209"/>
      <c r="N201" s="209"/>
      <c r="O201" s="209"/>
      <c r="P201" s="209"/>
      <c r="Q201" s="209"/>
      <c r="R201" s="209"/>
      <c r="S201" s="209"/>
      <c r="T201" s="209"/>
      <c r="U201" s="209"/>
      <c r="V201" s="209"/>
      <c r="W201" s="209"/>
      <c r="X201" s="209"/>
      <c r="Y201" s="209"/>
      <c r="Z201" s="209"/>
      <c r="AA201" s="209"/>
      <c r="AB201" s="209"/>
      <c r="AC201" s="209"/>
      <c r="AD201" s="209"/>
      <c r="AE201" s="209"/>
      <c r="AF201" s="209"/>
      <c r="AG201" s="209"/>
      <c r="AH201" s="209"/>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outlineLevel="1" x14ac:dyDescent="0.25">
      <c r="A202" s="239">
        <v>52</v>
      </c>
      <c r="B202" s="217" t="s">
        <v>434</v>
      </c>
      <c r="C202" s="265" t="s">
        <v>435</v>
      </c>
      <c r="D202" s="220" t="s">
        <v>353</v>
      </c>
      <c r="E202" s="224">
        <v>2</v>
      </c>
      <c r="F202" s="233"/>
      <c r="G202" s="232">
        <f>E202*F202</f>
        <v>0</v>
      </c>
      <c r="H202" s="231"/>
      <c r="I202" s="241" t="s">
        <v>240</v>
      </c>
      <c r="J202" s="209"/>
      <c r="K202" s="209"/>
      <c r="L202" s="209"/>
      <c r="M202" s="209"/>
      <c r="N202" s="209"/>
      <c r="O202" s="209"/>
      <c r="P202" s="209"/>
      <c r="Q202" s="209"/>
      <c r="R202" s="209"/>
      <c r="S202" s="209"/>
      <c r="T202" s="209"/>
      <c r="U202" s="209"/>
      <c r="V202" s="209"/>
      <c r="W202" s="209"/>
      <c r="X202" s="209"/>
      <c r="Y202" s="209"/>
      <c r="Z202" s="209"/>
      <c r="AA202" s="209"/>
      <c r="AB202" s="209"/>
      <c r="AC202" s="209"/>
      <c r="AD202" s="209"/>
      <c r="AE202" s="209"/>
      <c r="AF202" s="209"/>
      <c r="AG202" s="209"/>
      <c r="AH202" s="209"/>
      <c r="AI202" s="209"/>
      <c r="AJ202" s="209"/>
      <c r="AK202" s="209"/>
      <c r="AL202" s="209"/>
      <c r="AM202" s="209">
        <v>21</v>
      </c>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5">
      <c r="A203" s="239"/>
      <c r="B203" s="217"/>
      <c r="C203" s="287" t="s">
        <v>436</v>
      </c>
      <c r="D203" s="272"/>
      <c r="E203" s="273">
        <v>2</v>
      </c>
      <c r="F203" s="232"/>
      <c r="G203" s="232"/>
      <c r="H203" s="231"/>
      <c r="I203" s="241"/>
      <c r="J203" s="209"/>
      <c r="K203" s="209"/>
      <c r="L203" s="209"/>
      <c r="M203" s="209"/>
      <c r="N203" s="209"/>
      <c r="O203" s="209"/>
      <c r="P203" s="209"/>
      <c r="Q203" s="209"/>
      <c r="R203" s="209"/>
      <c r="S203" s="209"/>
      <c r="T203" s="209"/>
      <c r="U203" s="209"/>
      <c r="V203" s="209"/>
      <c r="W203" s="209"/>
      <c r="X203" s="209"/>
      <c r="Y203" s="209"/>
      <c r="Z203" s="209"/>
      <c r="AA203" s="209"/>
      <c r="AB203" s="209"/>
      <c r="AC203" s="209"/>
      <c r="AD203" s="209"/>
      <c r="AE203" s="209"/>
      <c r="AF203" s="209"/>
      <c r="AG203" s="209"/>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outlineLevel="1" x14ac:dyDescent="0.25">
      <c r="A204" s="239">
        <v>53</v>
      </c>
      <c r="B204" s="217" t="s">
        <v>437</v>
      </c>
      <c r="C204" s="265" t="s">
        <v>438</v>
      </c>
      <c r="D204" s="220" t="s">
        <v>353</v>
      </c>
      <c r="E204" s="224">
        <v>10</v>
      </c>
      <c r="F204" s="233"/>
      <c r="G204" s="232">
        <f>E204*F204</f>
        <v>0</v>
      </c>
      <c r="H204" s="231"/>
      <c r="I204" s="241" t="s">
        <v>240</v>
      </c>
      <c r="J204" s="209"/>
      <c r="K204" s="209"/>
      <c r="L204" s="209"/>
      <c r="M204" s="209"/>
      <c r="N204" s="209"/>
      <c r="O204" s="209"/>
      <c r="P204" s="209"/>
      <c r="Q204" s="209"/>
      <c r="R204" s="209"/>
      <c r="S204" s="209"/>
      <c r="T204" s="209"/>
      <c r="U204" s="209"/>
      <c r="V204" s="209"/>
      <c r="W204" s="209"/>
      <c r="X204" s="209"/>
      <c r="Y204" s="209"/>
      <c r="Z204" s="209"/>
      <c r="AA204" s="209"/>
      <c r="AB204" s="209"/>
      <c r="AC204" s="209"/>
      <c r="AD204" s="209"/>
      <c r="AE204" s="209"/>
      <c r="AF204" s="209"/>
      <c r="AG204" s="209"/>
      <c r="AH204" s="209"/>
      <c r="AI204" s="209"/>
      <c r="AJ204" s="209"/>
      <c r="AK204" s="209"/>
      <c r="AL204" s="209"/>
      <c r="AM204" s="209">
        <v>21</v>
      </c>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5">
      <c r="A205" s="239"/>
      <c r="B205" s="217"/>
      <c r="C205" s="287" t="s">
        <v>439</v>
      </c>
      <c r="D205" s="272"/>
      <c r="E205" s="273">
        <v>10</v>
      </c>
      <c r="F205" s="232"/>
      <c r="G205" s="232"/>
      <c r="H205" s="231"/>
      <c r="I205" s="241"/>
      <c r="J205" s="209"/>
      <c r="K205" s="209"/>
      <c r="L205" s="209"/>
      <c r="M205" s="209"/>
      <c r="N205" s="209"/>
      <c r="O205" s="209"/>
      <c r="P205" s="209"/>
      <c r="Q205" s="209"/>
      <c r="R205" s="209"/>
      <c r="S205" s="209"/>
      <c r="T205" s="209"/>
      <c r="U205" s="209"/>
      <c r="V205" s="209"/>
      <c r="W205" s="209"/>
      <c r="X205" s="209"/>
      <c r="Y205" s="209"/>
      <c r="Z205" s="209"/>
      <c r="AA205" s="209"/>
      <c r="AB205" s="209"/>
      <c r="AC205" s="209"/>
      <c r="AD205" s="209"/>
      <c r="AE205" s="209"/>
      <c r="AF205" s="209"/>
      <c r="AG205" s="209"/>
      <c r="AH205" s="209"/>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5">
      <c r="A206" s="239">
        <v>54</v>
      </c>
      <c r="B206" s="217" t="s">
        <v>440</v>
      </c>
      <c r="C206" s="265" t="s">
        <v>441</v>
      </c>
      <c r="D206" s="220" t="s">
        <v>353</v>
      </c>
      <c r="E206" s="224">
        <v>7</v>
      </c>
      <c r="F206" s="233"/>
      <c r="G206" s="232">
        <f>E206*F206</f>
        <v>0</v>
      </c>
      <c r="H206" s="231"/>
      <c r="I206" s="241" t="s">
        <v>240</v>
      </c>
      <c r="J206" s="209"/>
      <c r="K206" s="209"/>
      <c r="L206" s="209"/>
      <c r="M206" s="209"/>
      <c r="N206" s="209"/>
      <c r="O206" s="209"/>
      <c r="P206" s="209"/>
      <c r="Q206" s="209"/>
      <c r="R206" s="209"/>
      <c r="S206" s="209"/>
      <c r="T206" s="209"/>
      <c r="U206" s="209"/>
      <c r="V206" s="209"/>
      <c r="W206" s="209"/>
      <c r="X206" s="209"/>
      <c r="Y206" s="209"/>
      <c r="Z206" s="209"/>
      <c r="AA206" s="209"/>
      <c r="AB206" s="209"/>
      <c r="AC206" s="209"/>
      <c r="AD206" s="209"/>
      <c r="AE206" s="209"/>
      <c r="AF206" s="209"/>
      <c r="AG206" s="209"/>
      <c r="AH206" s="209"/>
      <c r="AI206" s="209"/>
      <c r="AJ206" s="209"/>
      <c r="AK206" s="209"/>
      <c r="AL206" s="209"/>
      <c r="AM206" s="209">
        <v>21</v>
      </c>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5">
      <c r="A207" s="239"/>
      <c r="B207" s="217"/>
      <c r="C207" s="287" t="s">
        <v>442</v>
      </c>
      <c r="D207" s="272"/>
      <c r="E207" s="273">
        <v>7</v>
      </c>
      <c r="F207" s="232"/>
      <c r="G207" s="232"/>
      <c r="H207" s="231"/>
      <c r="I207" s="241"/>
      <c r="J207" s="209"/>
      <c r="K207" s="209"/>
      <c r="L207" s="209"/>
      <c r="M207" s="209"/>
      <c r="N207" s="209"/>
      <c r="O207" s="209"/>
      <c r="P207" s="209"/>
      <c r="Q207" s="209"/>
      <c r="R207" s="209"/>
      <c r="S207" s="209"/>
      <c r="T207" s="209"/>
      <c r="U207" s="209"/>
      <c r="V207" s="209"/>
      <c r="W207" s="209"/>
      <c r="X207" s="209"/>
      <c r="Y207" s="209"/>
      <c r="Z207" s="209"/>
      <c r="AA207" s="209"/>
      <c r="AB207" s="209"/>
      <c r="AC207" s="209"/>
      <c r="AD207" s="209"/>
      <c r="AE207" s="209"/>
      <c r="AF207" s="209"/>
      <c r="AG207" s="209"/>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outlineLevel="1" x14ac:dyDescent="0.25">
      <c r="A208" s="239">
        <v>55</v>
      </c>
      <c r="B208" s="217" t="s">
        <v>443</v>
      </c>
      <c r="C208" s="265" t="s">
        <v>444</v>
      </c>
      <c r="D208" s="220" t="s">
        <v>353</v>
      </c>
      <c r="E208" s="224">
        <v>16</v>
      </c>
      <c r="F208" s="233"/>
      <c r="G208" s="232">
        <f>E208*F208</f>
        <v>0</v>
      </c>
      <c r="H208" s="231"/>
      <c r="I208" s="241" t="s">
        <v>240</v>
      </c>
      <c r="J208" s="209"/>
      <c r="K208" s="209"/>
      <c r="L208" s="209"/>
      <c r="M208" s="209"/>
      <c r="N208" s="209"/>
      <c r="O208" s="209"/>
      <c r="P208" s="209"/>
      <c r="Q208" s="209"/>
      <c r="R208" s="209"/>
      <c r="S208" s="209"/>
      <c r="T208" s="209"/>
      <c r="U208" s="209"/>
      <c r="V208" s="209"/>
      <c r="W208" s="209"/>
      <c r="X208" s="209"/>
      <c r="Y208" s="209"/>
      <c r="Z208" s="209"/>
      <c r="AA208" s="209"/>
      <c r="AB208" s="209"/>
      <c r="AC208" s="209"/>
      <c r="AD208" s="209"/>
      <c r="AE208" s="209"/>
      <c r="AF208" s="209"/>
      <c r="AG208" s="209"/>
      <c r="AH208" s="209"/>
      <c r="AI208" s="209"/>
      <c r="AJ208" s="209"/>
      <c r="AK208" s="209"/>
      <c r="AL208" s="209"/>
      <c r="AM208" s="209">
        <v>21</v>
      </c>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outlineLevel="1" x14ac:dyDescent="0.25">
      <c r="A209" s="239"/>
      <c r="B209" s="217"/>
      <c r="C209" s="287" t="s">
        <v>445</v>
      </c>
      <c r="D209" s="272"/>
      <c r="E209" s="273">
        <v>16</v>
      </c>
      <c r="F209" s="232"/>
      <c r="G209" s="232"/>
      <c r="H209" s="231"/>
      <c r="I209" s="241"/>
      <c r="J209" s="209"/>
      <c r="K209" s="209"/>
      <c r="L209" s="209"/>
      <c r="M209" s="209"/>
      <c r="N209" s="209"/>
      <c r="O209" s="209"/>
      <c r="P209" s="209"/>
      <c r="Q209" s="209"/>
      <c r="R209" s="209"/>
      <c r="S209" s="209"/>
      <c r="T209" s="209"/>
      <c r="U209" s="209"/>
      <c r="V209" s="209"/>
      <c r="W209" s="209"/>
      <c r="X209" s="209"/>
      <c r="Y209" s="209"/>
      <c r="Z209" s="209"/>
      <c r="AA209" s="209"/>
      <c r="AB209" s="209"/>
      <c r="AC209" s="209"/>
      <c r="AD209" s="209"/>
      <c r="AE209" s="209"/>
      <c r="AF209" s="209"/>
      <c r="AG209" s="209"/>
      <c r="AH209" s="209"/>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5">
      <c r="A210" s="239">
        <v>56</v>
      </c>
      <c r="B210" s="217" t="s">
        <v>446</v>
      </c>
      <c r="C210" s="265" t="s">
        <v>447</v>
      </c>
      <c r="D210" s="220" t="s">
        <v>353</v>
      </c>
      <c r="E210" s="224">
        <v>1</v>
      </c>
      <c r="F210" s="233"/>
      <c r="G210" s="232">
        <f>E210*F210</f>
        <v>0</v>
      </c>
      <c r="H210" s="231"/>
      <c r="I210" s="241" t="s">
        <v>240</v>
      </c>
      <c r="J210" s="209"/>
      <c r="K210" s="209"/>
      <c r="L210" s="209"/>
      <c r="M210" s="209"/>
      <c r="N210" s="209"/>
      <c r="O210" s="209"/>
      <c r="P210" s="209"/>
      <c r="Q210" s="209"/>
      <c r="R210" s="209"/>
      <c r="S210" s="209"/>
      <c r="T210" s="209"/>
      <c r="U210" s="209"/>
      <c r="V210" s="209"/>
      <c r="W210" s="209"/>
      <c r="X210" s="209"/>
      <c r="Y210" s="209"/>
      <c r="Z210" s="209"/>
      <c r="AA210" s="209"/>
      <c r="AB210" s="209"/>
      <c r="AC210" s="209"/>
      <c r="AD210" s="209"/>
      <c r="AE210" s="209"/>
      <c r="AF210" s="209"/>
      <c r="AG210" s="209"/>
      <c r="AH210" s="209"/>
      <c r="AI210" s="209"/>
      <c r="AJ210" s="209"/>
      <c r="AK210" s="209"/>
      <c r="AL210" s="209"/>
      <c r="AM210" s="209">
        <v>21</v>
      </c>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5">
      <c r="A211" s="239"/>
      <c r="B211" s="217"/>
      <c r="C211" s="287" t="s">
        <v>183</v>
      </c>
      <c r="D211" s="272"/>
      <c r="E211" s="273">
        <v>1</v>
      </c>
      <c r="F211" s="232"/>
      <c r="G211" s="232"/>
      <c r="H211" s="231"/>
      <c r="I211" s="241"/>
      <c r="J211" s="209"/>
      <c r="K211" s="209"/>
      <c r="L211" s="209"/>
      <c r="M211" s="209"/>
      <c r="N211" s="209"/>
      <c r="O211" s="209"/>
      <c r="P211" s="209"/>
      <c r="Q211" s="209"/>
      <c r="R211" s="209"/>
      <c r="S211" s="209"/>
      <c r="T211" s="209"/>
      <c r="U211" s="209"/>
      <c r="V211" s="209"/>
      <c r="W211" s="209"/>
      <c r="X211" s="209"/>
      <c r="Y211" s="209"/>
      <c r="Z211" s="209"/>
      <c r="AA211" s="209"/>
      <c r="AB211" s="209"/>
      <c r="AC211" s="209"/>
      <c r="AD211" s="209"/>
      <c r="AE211" s="209"/>
      <c r="AF211" s="209"/>
      <c r="AG211" s="209"/>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5">
      <c r="A212" s="239">
        <v>57</v>
      </c>
      <c r="B212" s="217" t="s">
        <v>448</v>
      </c>
      <c r="C212" s="265" t="s">
        <v>449</v>
      </c>
      <c r="D212" s="220" t="s">
        <v>353</v>
      </c>
      <c r="E212" s="224">
        <v>1</v>
      </c>
      <c r="F212" s="233"/>
      <c r="G212" s="232">
        <f>E212*F212</f>
        <v>0</v>
      </c>
      <c r="H212" s="231"/>
      <c r="I212" s="241" t="s">
        <v>240</v>
      </c>
      <c r="J212" s="209"/>
      <c r="K212" s="209"/>
      <c r="L212" s="209"/>
      <c r="M212" s="209"/>
      <c r="N212" s="209"/>
      <c r="O212" s="209"/>
      <c r="P212" s="209"/>
      <c r="Q212" s="209"/>
      <c r="R212" s="209"/>
      <c r="S212" s="209"/>
      <c r="T212" s="209"/>
      <c r="U212" s="209"/>
      <c r="V212" s="209"/>
      <c r="W212" s="209"/>
      <c r="X212" s="209"/>
      <c r="Y212" s="209"/>
      <c r="Z212" s="209"/>
      <c r="AA212" s="209"/>
      <c r="AB212" s="209"/>
      <c r="AC212" s="209"/>
      <c r="AD212" s="209"/>
      <c r="AE212" s="209"/>
      <c r="AF212" s="209"/>
      <c r="AG212" s="209"/>
      <c r="AH212" s="209"/>
      <c r="AI212" s="209"/>
      <c r="AJ212" s="209"/>
      <c r="AK212" s="209"/>
      <c r="AL212" s="209"/>
      <c r="AM212" s="209">
        <v>21</v>
      </c>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5">
      <c r="A213" s="239"/>
      <c r="B213" s="217"/>
      <c r="C213" s="287" t="s">
        <v>183</v>
      </c>
      <c r="D213" s="272"/>
      <c r="E213" s="273">
        <v>1</v>
      </c>
      <c r="F213" s="232"/>
      <c r="G213" s="232"/>
      <c r="H213" s="231"/>
      <c r="I213" s="241"/>
      <c r="J213" s="209"/>
      <c r="K213" s="209"/>
      <c r="L213" s="209"/>
      <c r="M213" s="209"/>
      <c r="N213" s="209"/>
      <c r="O213" s="209"/>
      <c r="P213" s="209"/>
      <c r="Q213" s="209"/>
      <c r="R213" s="209"/>
      <c r="S213" s="209"/>
      <c r="T213" s="209"/>
      <c r="U213" s="209"/>
      <c r="V213" s="209"/>
      <c r="W213" s="209"/>
      <c r="X213" s="209"/>
      <c r="Y213" s="209"/>
      <c r="Z213" s="209"/>
      <c r="AA213" s="209"/>
      <c r="AB213" s="209"/>
      <c r="AC213" s="209"/>
      <c r="AD213" s="209"/>
      <c r="AE213" s="209"/>
      <c r="AF213" s="209"/>
      <c r="AG213" s="209"/>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5">
      <c r="A214" s="239">
        <v>58</v>
      </c>
      <c r="B214" s="217" t="s">
        <v>450</v>
      </c>
      <c r="C214" s="265" t="s">
        <v>451</v>
      </c>
      <c r="D214" s="220" t="s">
        <v>353</v>
      </c>
      <c r="E214" s="224">
        <v>2</v>
      </c>
      <c r="F214" s="233"/>
      <c r="G214" s="232">
        <f>E214*F214</f>
        <v>0</v>
      </c>
      <c r="H214" s="231"/>
      <c r="I214" s="241" t="s">
        <v>240</v>
      </c>
      <c r="J214" s="209"/>
      <c r="K214" s="209"/>
      <c r="L214" s="209"/>
      <c r="M214" s="209"/>
      <c r="N214" s="209"/>
      <c r="O214" s="209"/>
      <c r="P214" s="209"/>
      <c r="Q214" s="209"/>
      <c r="R214" s="209"/>
      <c r="S214" s="209"/>
      <c r="T214" s="209"/>
      <c r="U214" s="209"/>
      <c r="V214" s="209"/>
      <c r="W214" s="209"/>
      <c r="X214" s="209"/>
      <c r="Y214" s="209"/>
      <c r="Z214" s="209"/>
      <c r="AA214" s="209"/>
      <c r="AB214" s="209"/>
      <c r="AC214" s="209"/>
      <c r="AD214" s="209"/>
      <c r="AE214" s="209"/>
      <c r="AF214" s="209"/>
      <c r="AG214" s="209"/>
      <c r="AH214" s="209"/>
      <c r="AI214" s="209"/>
      <c r="AJ214" s="209"/>
      <c r="AK214" s="209"/>
      <c r="AL214" s="209"/>
      <c r="AM214" s="209">
        <v>21</v>
      </c>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5">
      <c r="A215" s="239"/>
      <c r="B215" s="217"/>
      <c r="C215" s="287" t="s">
        <v>354</v>
      </c>
      <c r="D215" s="272"/>
      <c r="E215" s="273">
        <v>2</v>
      </c>
      <c r="F215" s="232"/>
      <c r="G215" s="232"/>
      <c r="H215" s="231"/>
      <c r="I215" s="241"/>
      <c r="J215" s="209"/>
      <c r="K215" s="209"/>
      <c r="L215" s="209"/>
      <c r="M215" s="209"/>
      <c r="N215" s="209"/>
      <c r="O215" s="209"/>
      <c r="P215" s="209"/>
      <c r="Q215" s="209"/>
      <c r="R215" s="209"/>
      <c r="S215" s="209"/>
      <c r="T215" s="209"/>
      <c r="U215" s="209"/>
      <c r="V215" s="209"/>
      <c r="W215" s="209"/>
      <c r="X215" s="209"/>
      <c r="Y215" s="209"/>
      <c r="Z215" s="209"/>
      <c r="AA215" s="209"/>
      <c r="AB215" s="209"/>
      <c r="AC215" s="209"/>
      <c r="AD215" s="209"/>
      <c r="AE215" s="209"/>
      <c r="AF215" s="209"/>
      <c r="AG215" s="209"/>
      <c r="AH215" s="209"/>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outlineLevel="1" x14ac:dyDescent="0.25">
      <c r="A216" s="239">
        <v>59</v>
      </c>
      <c r="B216" s="217" t="s">
        <v>452</v>
      </c>
      <c r="C216" s="265" t="s">
        <v>453</v>
      </c>
      <c r="D216" s="220" t="s">
        <v>353</v>
      </c>
      <c r="E216" s="224">
        <v>1</v>
      </c>
      <c r="F216" s="233"/>
      <c r="G216" s="232">
        <f>E216*F216</f>
        <v>0</v>
      </c>
      <c r="H216" s="231"/>
      <c r="I216" s="241" t="s">
        <v>240</v>
      </c>
      <c r="J216" s="209"/>
      <c r="K216" s="209"/>
      <c r="L216" s="209"/>
      <c r="M216" s="209"/>
      <c r="N216" s="209"/>
      <c r="O216" s="209"/>
      <c r="P216" s="209"/>
      <c r="Q216" s="209"/>
      <c r="R216" s="209"/>
      <c r="S216" s="209"/>
      <c r="T216" s="209"/>
      <c r="U216" s="209"/>
      <c r="V216" s="209"/>
      <c r="W216" s="209"/>
      <c r="X216" s="209"/>
      <c r="Y216" s="209"/>
      <c r="Z216" s="209"/>
      <c r="AA216" s="209"/>
      <c r="AB216" s="209"/>
      <c r="AC216" s="209"/>
      <c r="AD216" s="209"/>
      <c r="AE216" s="209"/>
      <c r="AF216" s="209"/>
      <c r="AG216" s="209"/>
      <c r="AH216" s="209"/>
      <c r="AI216" s="209"/>
      <c r="AJ216" s="209"/>
      <c r="AK216" s="209"/>
      <c r="AL216" s="209"/>
      <c r="AM216" s="209">
        <v>21</v>
      </c>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5">
      <c r="A217" s="239"/>
      <c r="B217" s="217"/>
      <c r="C217" s="287" t="s">
        <v>183</v>
      </c>
      <c r="D217" s="272"/>
      <c r="E217" s="273">
        <v>1</v>
      </c>
      <c r="F217" s="232"/>
      <c r="G217" s="232"/>
      <c r="H217" s="231"/>
      <c r="I217" s="241"/>
      <c r="J217" s="209"/>
      <c r="K217" s="209"/>
      <c r="L217" s="209"/>
      <c r="M217" s="209"/>
      <c r="N217" s="209"/>
      <c r="O217" s="209"/>
      <c r="P217" s="209"/>
      <c r="Q217" s="209"/>
      <c r="R217" s="209"/>
      <c r="S217" s="209"/>
      <c r="T217" s="209"/>
      <c r="U217" s="209"/>
      <c r="V217" s="209"/>
      <c r="W217" s="209"/>
      <c r="X217" s="209"/>
      <c r="Y217" s="209"/>
      <c r="Z217" s="209"/>
      <c r="AA217" s="209"/>
      <c r="AB217" s="209"/>
      <c r="AC217" s="209"/>
      <c r="AD217" s="209"/>
      <c r="AE217" s="209"/>
      <c r="AF217" s="209"/>
      <c r="AG217" s="209"/>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5">
      <c r="A218" s="239">
        <v>60</v>
      </c>
      <c r="B218" s="217" t="s">
        <v>454</v>
      </c>
      <c r="C218" s="265" t="s">
        <v>455</v>
      </c>
      <c r="D218" s="220" t="s">
        <v>353</v>
      </c>
      <c r="E218" s="224">
        <v>2</v>
      </c>
      <c r="F218" s="233"/>
      <c r="G218" s="232">
        <f>E218*F218</f>
        <v>0</v>
      </c>
      <c r="H218" s="231"/>
      <c r="I218" s="241" t="s">
        <v>240</v>
      </c>
      <c r="J218" s="209"/>
      <c r="K218" s="209"/>
      <c r="L218" s="209"/>
      <c r="M218" s="209"/>
      <c r="N218" s="209"/>
      <c r="O218" s="209"/>
      <c r="P218" s="209"/>
      <c r="Q218" s="209"/>
      <c r="R218" s="209"/>
      <c r="S218" s="209"/>
      <c r="T218" s="209"/>
      <c r="U218" s="209"/>
      <c r="V218" s="209"/>
      <c r="W218" s="209"/>
      <c r="X218" s="209"/>
      <c r="Y218" s="209"/>
      <c r="Z218" s="209"/>
      <c r="AA218" s="209"/>
      <c r="AB218" s="209"/>
      <c r="AC218" s="209"/>
      <c r="AD218" s="209"/>
      <c r="AE218" s="209"/>
      <c r="AF218" s="209"/>
      <c r="AG218" s="209"/>
      <c r="AH218" s="209"/>
      <c r="AI218" s="209"/>
      <c r="AJ218" s="209"/>
      <c r="AK218" s="209"/>
      <c r="AL218" s="209"/>
      <c r="AM218" s="209">
        <v>21</v>
      </c>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outlineLevel="1" x14ac:dyDescent="0.25">
      <c r="A219" s="239"/>
      <c r="B219" s="217"/>
      <c r="C219" s="287" t="s">
        <v>456</v>
      </c>
      <c r="D219" s="272"/>
      <c r="E219" s="273">
        <v>2</v>
      </c>
      <c r="F219" s="232"/>
      <c r="G219" s="232"/>
      <c r="H219" s="231"/>
      <c r="I219" s="241"/>
      <c r="J219" s="209"/>
      <c r="K219" s="209"/>
      <c r="L219" s="209"/>
      <c r="M219" s="209"/>
      <c r="N219" s="209"/>
      <c r="O219" s="209"/>
      <c r="P219" s="209"/>
      <c r="Q219" s="209"/>
      <c r="R219" s="209"/>
      <c r="S219" s="209"/>
      <c r="T219" s="209"/>
      <c r="U219" s="209"/>
      <c r="V219" s="209"/>
      <c r="W219" s="209"/>
      <c r="X219" s="209"/>
      <c r="Y219" s="209"/>
      <c r="Z219" s="209"/>
      <c r="AA219" s="209"/>
      <c r="AB219" s="209"/>
      <c r="AC219" s="209"/>
      <c r="AD219" s="209"/>
      <c r="AE219" s="209"/>
      <c r="AF219" s="209"/>
      <c r="AG219" s="209"/>
      <c r="AH219" s="209"/>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outlineLevel="1" x14ac:dyDescent="0.25">
      <c r="A220" s="239">
        <v>61</v>
      </c>
      <c r="B220" s="217" t="s">
        <v>457</v>
      </c>
      <c r="C220" s="265" t="s">
        <v>458</v>
      </c>
      <c r="D220" s="220" t="s">
        <v>353</v>
      </c>
      <c r="E220" s="224">
        <v>4</v>
      </c>
      <c r="F220" s="233"/>
      <c r="G220" s="232">
        <f>E220*F220</f>
        <v>0</v>
      </c>
      <c r="H220" s="231"/>
      <c r="I220" s="241" t="s">
        <v>240</v>
      </c>
      <c r="J220" s="209"/>
      <c r="K220" s="209"/>
      <c r="L220" s="209"/>
      <c r="M220" s="209"/>
      <c r="N220" s="209"/>
      <c r="O220" s="209"/>
      <c r="P220" s="209"/>
      <c r="Q220" s="209"/>
      <c r="R220" s="209"/>
      <c r="S220" s="209"/>
      <c r="T220" s="209"/>
      <c r="U220" s="209"/>
      <c r="V220" s="209"/>
      <c r="W220" s="209"/>
      <c r="X220" s="209"/>
      <c r="Y220" s="209"/>
      <c r="Z220" s="209"/>
      <c r="AA220" s="209"/>
      <c r="AB220" s="209"/>
      <c r="AC220" s="209"/>
      <c r="AD220" s="209"/>
      <c r="AE220" s="209"/>
      <c r="AF220" s="209"/>
      <c r="AG220" s="209"/>
      <c r="AH220" s="209"/>
      <c r="AI220" s="209"/>
      <c r="AJ220" s="209"/>
      <c r="AK220" s="209"/>
      <c r="AL220" s="209"/>
      <c r="AM220" s="209">
        <v>21</v>
      </c>
      <c r="AN220" s="209"/>
      <c r="AO220" s="209"/>
      <c r="AP220" s="209"/>
      <c r="AQ220" s="209"/>
      <c r="AR220" s="209"/>
      <c r="AS220" s="209"/>
      <c r="AT220" s="209"/>
      <c r="AU220" s="209"/>
      <c r="AV220" s="209"/>
      <c r="AW220" s="209"/>
      <c r="AX220" s="209"/>
      <c r="AY220" s="209"/>
      <c r="AZ220" s="209"/>
      <c r="BA220" s="209"/>
      <c r="BB220" s="209"/>
      <c r="BC220" s="209"/>
      <c r="BD220" s="209"/>
      <c r="BE220" s="209"/>
      <c r="BF220" s="209"/>
      <c r="BG220" s="209"/>
      <c r="BH220" s="209"/>
    </row>
    <row r="221" spans="1:60" outlineLevel="1" x14ac:dyDescent="0.25">
      <c r="A221" s="239"/>
      <c r="B221" s="217"/>
      <c r="C221" s="287" t="s">
        <v>459</v>
      </c>
      <c r="D221" s="272"/>
      <c r="E221" s="273">
        <v>4</v>
      </c>
      <c r="F221" s="232"/>
      <c r="G221" s="232"/>
      <c r="H221" s="231"/>
      <c r="I221" s="241"/>
      <c r="J221" s="209"/>
      <c r="K221" s="209"/>
      <c r="L221" s="209"/>
      <c r="M221" s="209"/>
      <c r="N221" s="209"/>
      <c r="O221" s="209"/>
      <c r="P221" s="209"/>
      <c r="Q221" s="209"/>
      <c r="R221" s="209"/>
      <c r="S221" s="209"/>
      <c r="T221" s="209"/>
      <c r="U221" s="209"/>
      <c r="V221" s="209"/>
      <c r="W221" s="209"/>
      <c r="X221" s="209"/>
      <c r="Y221" s="209"/>
      <c r="Z221" s="209"/>
      <c r="AA221" s="209"/>
      <c r="AB221" s="209"/>
      <c r="AC221" s="209"/>
      <c r="AD221" s="209"/>
      <c r="AE221" s="209"/>
      <c r="AF221" s="209"/>
      <c r="AG221" s="209"/>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outlineLevel="1" x14ac:dyDescent="0.25">
      <c r="A222" s="239"/>
      <c r="B222" s="271" t="s">
        <v>460</v>
      </c>
      <c r="C222" s="286"/>
      <c r="D222" s="275"/>
      <c r="E222" s="276"/>
      <c r="F222" s="277"/>
      <c r="G222" s="274"/>
      <c r="H222" s="231"/>
      <c r="I222" s="241"/>
      <c r="J222" s="209"/>
      <c r="K222" s="209">
        <v>1</v>
      </c>
      <c r="L222" s="209"/>
      <c r="M222" s="209"/>
      <c r="N222" s="209"/>
      <c r="O222" s="209"/>
      <c r="P222" s="209"/>
      <c r="Q222" s="209"/>
      <c r="R222" s="209"/>
      <c r="S222" s="209"/>
      <c r="T222" s="209"/>
      <c r="U222" s="209"/>
      <c r="V222" s="209"/>
      <c r="W222" s="209"/>
      <c r="X222" s="209"/>
      <c r="Y222" s="209"/>
      <c r="Z222" s="209"/>
      <c r="AA222" s="209"/>
      <c r="AB222" s="209"/>
      <c r="AC222" s="209"/>
      <c r="AD222" s="209"/>
      <c r="AE222" s="209"/>
      <c r="AF222" s="209"/>
      <c r="AG222" s="209"/>
      <c r="AH222" s="209"/>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outlineLevel="1" x14ac:dyDescent="0.25">
      <c r="A223" s="239"/>
      <c r="B223" s="271" t="s">
        <v>461</v>
      </c>
      <c r="C223" s="286"/>
      <c r="D223" s="275"/>
      <c r="E223" s="276"/>
      <c r="F223" s="277"/>
      <c r="G223" s="274"/>
      <c r="H223" s="231"/>
      <c r="I223" s="241"/>
      <c r="J223" s="209"/>
      <c r="K223" s="209"/>
      <c r="L223" s="209"/>
      <c r="M223" s="209"/>
      <c r="N223" s="209"/>
      <c r="O223" s="209"/>
      <c r="P223" s="209"/>
      <c r="Q223" s="209"/>
      <c r="R223" s="209"/>
      <c r="S223" s="209"/>
      <c r="T223" s="209"/>
      <c r="U223" s="209"/>
      <c r="V223" s="209"/>
      <c r="W223" s="209"/>
      <c r="X223" s="209"/>
      <c r="Y223" s="209"/>
      <c r="Z223" s="209"/>
      <c r="AA223" s="209"/>
      <c r="AB223" s="209"/>
      <c r="AC223" s="209"/>
      <c r="AD223" s="209"/>
      <c r="AE223" s="209"/>
      <c r="AF223" s="209"/>
      <c r="AG223" s="209"/>
      <c r="AH223" s="209"/>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5">
      <c r="A224" s="239">
        <v>62</v>
      </c>
      <c r="B224" s="217" t="s">
        <v>462</v>
      </c>
      <c r="C224" s="265" t="s">
        <v>463</v>
      </c>
      <c r="D224" s="220" t="s">
        <v>73</v>
      </c>
      <c r="E224" s="224">
        <v>9734</v>
      </c>
      <c r="F224" s="233"/>
      <c r="G224" s="232">
        <f>E224*F224</f>
        <v>0</v>
      </c>
      <c r="H224" s="231" t="s">
        <v>372</v>
      </c>
      <c r="I224" s="241" t="s">
        <v>139</v>
      </c>
      <c r="J224" s="209"/>
      <c r="K224" s="209"/>
      <c r="L224" s="209"/>
      <c r="M224" s="209"/>
      <c r="N224" s="209"/>
      <c r="O224" s="209"/>
      <c r="P224" s="209"/>
      <c r="Q224" s="209"/>
      <c r="R224" s="209"/>
      <c r="S224" s="209"/>
      <c r="T224" s="209"/>
      <c r="U224" s="209"/>
      <c r="V224" s="209"/>
      <c r="W224" s="209"/>
      <c r="X224" s="209"/>
      <c r="Y224" s="209"/>
      <c r="Z224" s="209"/>
      <c r="AA224" s="209"/>
      <c r="AB224" s="209"/>
      <c r="AC224" s="209"/>
      <c r="AD224" s="209"/>
      <c r="AE224" s="209"/>
      <c r="AF224" s="209"/>
      <c r="AG224" s="209"/>
      <c r="AH224" s="209"/>
      <c r="AI224" s="209"/>
      <c r="AJ224" s="209"/>
      <c r="AK224" s="209"/>
      <c r="AL224" s="209"/>
      <c r="AM224" s="209">
        <v>21</v>
      </c>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x14ac:dyDescent="0.25">
      <c r="A225" s="238" t="s">
        <v>131</v>
      </c>
      <c r="B225" s="216" t="s">
        <v>464</v>
      </c>
      <c r="C225" s="263" t="s">
        <v>465</v>
      </c>
      <c r="D225" s="218"/>
      <c r="E225" s="222"/>
      <c r="F225" s="236">
        <f>SUM(G226:G234)</f>
        <v>0</v>
      </c>
      <c r="G225" s="237"/>
      <c r="H225" s="228"/>
      <c r="I225" s="240"/>
    </row>
    <row r="226" spans="1:60" outlineLevel="1" x14ac:dyDescent="0.25">
      <c r="A226" s="239"/>
      <c r="B226" s="214" t="s">
        <v>466</v>
      </c>
      <c r="C226" s="264"/>
      <c r="D226" s="219"/>
      <c r="E226" s="223"/>
      <c r="F226" s="229"/>
      <c r="G226" s="230"/>
      <c r="H226" s="231"/>
      <c r="I226" s="241"/>
      <c r="J226" s="209"/>
      <c r="K226" s="209">
        <v>1</v>
      </c>
      <c r="L226" s="209"/>
      <c r="M226" s="209"/>
      <c r="N226" s="209"/>
      <c r="O226" s="209"/>
      <c r="P226" s="209"/>
      <c r="Q226" s="209"/>
      <c r="R226" s="209"/>
      <c r="S226" s="209"/>
      <c r="T226" s="209"/>
      <c r="U226" s="209"/>
      <c r="V226" s="209"/>
      <c r="W226" s="209"/>
      <c r="X226" s="209"/>
      <c r="Y226" s="209"/>
      <c r="Z226" s="209"/>
      <c r="AA226" s="209"/>
      <c r="AB226" s="209"/>
      <c r="AC226" s="209"/>
      <c r="AD226" s="209"/>
      <c r="AE226" s="209"/>
      <c r="AF226" s="209"/>
      <c r="AG226" s="209"/>
      <c r="AH226" s="209"/>
      <c r="AI226" s="209"/>
      <c r="AJ226" s="209"/>
      <c r="AK226" s="209"/>
      <c r="AL226" s="209"/>
      <c r="AM226" s="209"/>
      <c r="AN226" s="209"/>
      <c r="AO226" s="209"/>
      <c r="AP226" s="209"/>
      <c r="AQ226" s="209"/>
      <c r="AR226" s="209"/>
      <c r="AS226" s="209"/>
      <c r="AT226" s="209"/>
      <c r="AU226" s="209"/>
      <c r="AV226" s="209"/>
      <c r="AW226" s="209"/>
      <c r="AX226" s="209"/>
      <c r="AY226" s="209"/>
      <c r="AZ226" s="209"/>
      <c r="BA226" s="209"/>
      <c r="BB226" s="209"/>
      <c r="BC226" s="209"/>
      <c r="BD226" s="209"/>
      <c r="BE226" s="209"/>
      <c r="BF226" s="209"/>
      <c r="BG226" s="209"/>
      <c r="BH226" s="209"/>
    </row>
    <row r="227" spans="1:60" outlineLevel="1" x14ac:dyDescent="0.25">
      <c r="A227" s="239">
        <v>63</v>
      </c>
      <c r="B227" s="217" t="s">
        <v>467</v>
      </c>
      <c r="C227" s="265" t="s">
        <v>468</v>
      </c>
      <c r="D227" s="220" t="s">
        <v>274</v>
      </c>
      <c r="E227" s="224">
        <v>210.21010000000001</v>
      </c>
      <c r="F227" s="233"/>
      <c r="G227" s="232">
        <f>E227*F227</f>
        <v>0</v>
      </c>
      <c r="H227" s="231" t="s">
        <v>361</v>
      </c>
      <c r="I227" s="241" t="s">
        <v>139</v>
      </c>
      <c r="J227" s="209"/>
      <c r="K227" s="209"/>
      <c r="L227" s="209"/>
      <c r="M227" s="209"/>
      <c r="N227" s="209"/>
      <c r="O227" s="209"/>
      <c r="P227" s="209"/>
      <c r="Q227" s="209"/>
      <c r="R227" s="209"/>
      <c r="S227" s="209"/>
      <c r="T227" s="209"/>
      <c r="U227" s="209"/>
      <c r="V227" s="209"/>
      <c r="W227" s="209"/>
      <c r="X227" s="209"/>
      <c r="Y227" s="209"/>
      <c r="Z227" s="209"/>
      <c r="AA227" s="209"/>
      <c r="AB227" s="209"/>
      <c r="AC227" s="209"/>
      <c r="AD227" s="209"/>
      <c r="AE227" s="209"/>
      <c r="AF227" s="209"/>
      <c r="AG227" s="209"/>
      <c r="AH227" s="209"/>
      <c r="AI227" s="209"/>
      <c r="AJ227" s="209"/>
      <c r="AK227" s="209"/>
      <c r="AL227" s="209"/>
      <c r="AM227" s="209">
        <v>21</v>
      </c>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5">
      <c r="A228" s="239"/>
      <c r="B228" s="217"/>
      <c r="C228" s="266" t="s">
        <v>469</v>
      </c>
      <c r="D228" s="221"/>
      <c r="E228" s="225"/>
      <c r="F228" s="234"/>
      <c r="G228" s="235"/>
      <c r="H228" s="231"/>
      <c r="I228" s="241"/>
      <c r="J228" s="209"/>
      <c r="K228" s="209"/>
      <c r="L228" s="209"/>
      <c r="M228" s="209"/>
      <c r="N228" s="209"/>
      <c r="O228" s="209"/>
      <c r="P228" s="209"/>
      <c r="Q228" s="209"/>
      <c r="R228" s="209"/>
      <c r="S228" s="209"/>
      <c r="T228" s="209"/>
      <c r="U228" s="209"/>
      <c r="V228" s="209"/>
      <c r="W228" s="209"/>
      <c r="X228" s="209"/>
      <c r="Y228" s="209"/>
      <c r="Z228" s="209"/>
      <c r="AA228" s="209"/>
      <c r="AB228" s="209"/>
      <c r="AC228" s="209"/>
      <c r="AD228" s="209"/>
      <c r="AE228" s="209"/>
      <c r="AF228" s="209"/>
      <c r="AG228" s="209"/>
      <c r="AH228" s="209"/>
      <c r="AI228" s="209"/>
      <c r="AJ228" s="209"/>
      <c r="AK228" s="209"/>
      <c r="AL228" s="209"/>
      <c r="AM228" s="209"/>
      <c r="AN228" s="209"/>
      <c r="AO228" s="209"/>
      <c r="AP228" s="209"/>
      <c r="AQ228" s="209"/>
      <c r="AR228" s="209"/>
      <c r="AS228" s="209"/>
      <c r="AT228" s="209"/>
      <c r="AU228" s="209"/>
      <c r="AV228" s="209"/>
      <c r="AW228" s="209"/>
      <c r="AX228" s="209"/>
      <c r="AY228" s="209"/>
      <c r="AZ228" s="209"/>
      <c r="BA228" s="210" t="str">
        <f>C228</f>
        <v>Včetně naložení na dopravní prostředek a složení na skládku, bez poplatku za skládku.</v>
      </c>
      <c r="BB228" s="209"/>
      <c r="BC228" s="209"/>
      <c r="BD228" s="209"/>
      <c r="BE228" s="209"/>
      <c r="BF228" s="209"/>
      <c r="BG228" s="209"/>
      <c r="BH228" s="209"/>
    </row>
    <row r="229" spans="1:60" outlineLevel="1" x14ac:dyDescent="0.25">
      <c r="A229" s="239">
        <v>64</v>
      </c>
      <c r="B229" s="217" t="s">
        <v>470</v>
      </c>
      <c r="C229" s="265" t="s">
        <v>471</v>
      </c>
      <c r="D229" s="220" t="s">
        <v>274</v>
      </c>
      <c r="E229" s="224">
        <v>210.21010000000001</v>
      </c>
      <c r="F229" s="233"/>
      <c r="G229" s="232">
        <f>E229*F229</f>
        <v>0</v>
      </c>
      <c r="H229" s="231" t="s">
        <v>361</v>
      </c>
      <c r="I229" s="241" t="s">
        <v>139</v>
      </c>
      <c r="J229" s="209"/>
      <c r="K229" s="209"/>
      <c r="L229" s="209"/>
      <c r="M229" s="209"/>
      <c r="N229" s="209"/>
      <c r="O229" s="209"/>
      <c r="P229" s="209"/>
      <c r="Q229" s="209"/>
      <c r="R229" s="209"/>
      <c r="S229" s="209"/>
      <c r="T229" s="209"/>
      <c r="U229" s="209"/>
      <c r="V229" s="209"/>
      <c r="W229" s="209"/>
      <c r="X229" s="209"/>
      <c r="Y229" s="209"/>
      <c r="Z229" s="209"/>
      <c r="AA229" s="209"/>
      <c r="AB229" s="209"/>
      <c r="AC229" s="209"/>
      <c r="AD229" s="209"/>
      <c r="AE229" s="209"/>
      <c r="AF229" s="209"/>
      <c r="AG229" s="209"/>
      <c r="AH229" s="209"/>
      <c r="AI229" s="209"/>
      <c r="AJ229" s="209"/>
      <c r="AK229" s="209"/>
      <c r="AL229" s="209"/>
      <c r="AM229" s="209">
        <v>21</v>
      </c>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outlineLevel="1" x14ac:dyDescent="0.25">
      <c r="A230" s="239"/>
      <c r="B230" s="271" t="s">
        <v>472</v>
      </c>
      <c r="C230" s="286"/>
      <c r="D230" s="275"/>
      <c r="E230" s="276"/>
      <c r="F230" s="277"/>
      <c r="G230" s="274"/>
      <c r="H230" s="231"/>
      <c r="I230" s="241"/>
      <c r="J230" s="209"/>
      <c r="K230" s="209">
        <v>1</v>
      </c>
      <c r="L230" s="209"/>
      <c r="M230" s="209"/>
      <c r="N230" s="209"/>
      <c r="O230" s="209"/>
      <c r="P230" s="209"/>
      <c r="Q230" s="209"/>
      <c r="R230" s="209"/>
      <c r="S230" s="209"/>
      <c r="T230" s="209"/>
      <c r="U230" s="209"/>
      <c r="V230" s="209"/>
      <c r="W230" s="209"/>
      <c r="X230" s="209"/>
      <c r="Y230" s="209"/>
      <c r="Z230" s="209"/>
      <c r="AA230" s="209"/>
      <c r="AB230" s="209"/>
      <c r="AC230" s="209"/>
      <c r="AD230" s="209"/>
      <c r="AE230" s="209"/>
      <c r="AF230" s="209"/>
      <c r="AG230" s="209"/>
      <c r="AH230" s="209"/>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row>
    <row r="231" spans="1:60" outlineLevel="1" x14ac:dyDescent="0.25">
      <c r="A231" s="239">
        <v>65</v>
      </c>
      <c r="B231" s="217" t="s">
        <v>473</v>
      </c>
      <c r="C231" s="265" t="s">
        <v>474</v>
      </c>
      <c r="D231" s="220" t="s">
        <v>274</v>
      </c>
      <c r="E231" s="224">
        <v>210.21010000000001</v>
      </c>
      <c r="F231" s="233"/>
      <c r="G231" s="232">
        <f>E231*F231</f>
        <v>0</v>
      </c>
      <c r="H231" s="231" t="s">
        <v>361</v>
      </c>
      <c r="I231" s="241" t="s">
        <v>139</v>
      </c>
      <c r="J231" s="209"/>
      <c r="K231" s="209"/>
      <c r="L231" s="209"/>
      <c r="M231" s="209"/>
      <c r="N231" s="209"/>
      <c r="O231" s="209"/>
      <c r="P231" s="209"/>
      <c r="Q231" s="209"/>
      <c r="R231" s="209"/>
      <c r="S231" s="209"/>
      <c r="T231" s="209"/>
      <c r="U231" s="209"/>
      <c r="V231" s="209"/>
      <c r="W231" s="209"/>
      <c r="X231" s="209"/>
      <c r="Y231" s="209"/>
      <c r="Z231" s="209"/>
      <c r="AA231" s="209"/>
      <c r="AB231" s="209"/>
      <c r="AC231" s="209"/>
      <c r="AD231" s="209"/>
      <c r="AE231" s="209"/>
      <c r="AF231" s="209"/>
      <c r="AG231" s="209"/>
      <c r="AH231" s="209"/>
      <c r="AI231" s="209"/>
      <c r="AJ231" s="209"/>
      <c r="AK231" s="209"/>
      <c r="AL231" s="209"/>
      <c r="AM231" s="209">
        <v>21</v>
      </c>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outlineLevel="1" x14ac:dyDescent="0.25">
      <c r="A232" s="239"/>
      <c r="B232" s="217"/>
      <c r="C232" s="266" t="s">
        <v>475</v>
      </c>
      <c r="D232" s="221"/>
      <c r="E232" s="225"/>
      <c r="F232" s="234"/>
      <c r="G232" s="235"/>
      <c r="H232" s="231"/>
      <c r="I232" s="241"/>
      <c r="J232" s="209"/>
      <c r="K232" s="209"/>
      <c r="L232" s="209"/>
      <c r="M232" s="209"/>
      <c r="N232" s="209"/>
      <c r="O232" s="209"/>
      <c r="P232" s="209"/>
      <c r="Q232" s="209"/>
      <c r="R232" s="209"/>
      <c r="S232" s="209"/>
      <c r="T232" s="209"/>
      <c r="U232" s="209"/>
      <c r="V232" s="209"/>
      <c r="W232" s="209"/>
      <c r="X232" s="209"/>
      <c r="Y232" s="209"/>
      <c r="Z232" s="209"/>
      <c r="AA232" s="209"/>
      <c r="AB232" s="209"/>
      <c r="AC232" s="209"/>
      <c r="AD232" s="209"/>
      <c r="AE232" s="209"/>
      <c r="AF232" s="209"/>
      <c r="AG232" s="209"/>
      <c r="AH232" s="209"/>
      <c r="AI232" s="209"/>
      <c r="AJ232" s="209"/>
      <c r="AK232" s="209"/>
      <c r="AL232" s="209"/>
      <c r="AM232" s="209"/>
      <c r="AN232" s="209"/>
      <c r="AO232" s="209"/>
      <c r="AP232" s="209"/>
      <c r="AQ232" s="209"/>
      <c r="AR232" s="209"/>
      <c r="AS232" s="209"/>
      <c r="AT232" s="209"/>
      <c r="AU232" s="209"/>
      <c r="AV232" s="209"/>
      <c r="AW232" s="209"/>
      <c r="AX232" s="209"/>
      <c r="AY232" s="209"/>
      <c r="AZ232" s="209"/>
      <c r="BA232" s="210" t="str">
        <f>C232</f>
        <v>Včetně případného složení na staveništní deponii.</v>
      </c>
      <c r="BB232" s="209"/>
      <c r="BC232" s="209"/>
      <c r="BD232" s="209"/>
      <c r="BE232" s="209"/>
      <c r="BF232" s="209"/>
      <c r="BG232" s="209"/>
      <c r="BH232" s="209"/>
    </row>
    <row r="233" spans="1:60" outlineLevel="1" x14ac:dyDescent="0.25">
      <c r="A233" s="239">
        <v>66</v>
      </c>
      <c r="B233" s="217" t="s">
        <v>476</v>
      </c>
      <c r="C233" s="265" t="s">
        <v>477</v>
      </c>
      <c r="D233" s="220" t="s">
        <v>274</v>
      </c>
      <c r="E233" s="224">
        <v>210.21010000000001</v>
      </c>
      <c r="F233" s="233"/>
      <c r="G233" s="232">
        <f>E233*F233</f>
        <v>0</v>
      </c>
      <c r="H233" s="231" t="s">
        <v>361</v>
      </c>
      <c r="I233" s="241" t="s">
        <v>139</v>
      </c>
      <c r="J233" s="209"/>
      <c r="K233" s="209"/>
      <c r="L233" s="209"/>
      <c r="M233" s="209"/>
      <c r="N233" s="209"/>
      <c r="O233" s="209"/>
      <c r="P233" s="209"/>
      <c r="Q233" s="209"/>
      <c r="R233" s="209"/>
      <c r="S233" s="209"/>
      <c r="T233" s="209"/>
      <c r="U233" s="209"/>
      <c r="V233" s="209"/>
      <c r="W233" s="209"/>
      <c r="X233" s="209"/>
      <c r="Y233" s="209"/>
      <c r="Z233" s="209"/>
      <c r="AA233" s="209"/>
      <c r="AB233" s="209"/>
      <c r="AC233" s="209"/>
      <c r="AD233" s="209"/>
      <c r="AE233" s="209"/>
      <c r="AF233" s="209"/>
      <c r="AG233" s="209"/>
      <c r="AH233" s="209"/>
      <c r="AI233" s="209"/>
      <c r="AJ233" s="209"/>
      <c r="AK233" s="209"/>
      <c r="AL233" s="209"/>
      <c r="AM233" s="209">
        <v>21</v>
      </c>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ht="13.8" outlineLevel="1" thickBot="1" x14ac:dyDescent="0.3">
      <c r="A234" s="251">
        <v>67</v>
      </c>
      <c r="B234" s="252" t="s">
        <v>478</v>
      </c>
      <c r="C234" s="288" t="s">
        <v>479</v>
      </c>
      <c r="D234" s="278" t="s">
        <v>274</v>
      </c>
      <c r="E234" s="279">
        <v>210.21010000000001</v>
      </c>
      <c r="F234" s="280"/>
      <c r="G234" s="281">
        <f>E234*F234</f>
        <v>0</v>
      </c>
      <c r="H234" s="257"/>
      <c r="I234" s="258" t="s">
        <v>240</v>
      </c>
      <c r="J234" s="209"/>
      <c r="K234" s="209"/>
      <c r="L234" s="209"/>
      <c r="M234" s="209"/>
      <c r="N234" s="209"/>
      <c r="O234" s="209"/>
      <c r="P234" s="209"/>
      <c r="Q234" s="209"/>
      <c r="R234" s="209"/>
      <c r="S234" s="209"/>
      <c r="T234" s="209"/>
      <c r="U234" s="209"/>
      <c r="V234" s="209"/>
      <c r="W234" s="209"/>
      <c r="X234" s="209"/>
      <c r="Y234" s="209"/>
      <c r="Z234" s="209"/>
      <c r="AA234" s="209"/>
      <c r="AB234" s="209"/>
      <c r="AC234" s="209"/>
      <c r="AD234" s="209"/>
      <c r="AE234" s="209"/>
      <c r="AF234" s="209"/>
      <c r="AG234" s="209"/>
      <c r="AH234" s="209"/>
      <c r="AI234" s="209"/>
      <c r="AJ234" s="209"/>
      <c r="AK234" s="209"/>
      <c r="AL234" s="209"/>
      <c r="AM234" s="209">
        <v>21</v>
      </c>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hidden="1" x14ac:dyDescent="0.25">
      <c r="C235" s="104"/>
      <c r="AK235">
        <f>SUM(AK1:AK234)</f>
        <v>0</v>
      </c>
      <c r="AL235">
        <f>SUM(AL1:AL234)</f>
        <v>0</v>
      </c>
      <c r="AN235">
        <v>15</v>
      </c>
      <c r="AO235">
        <v>21</v>
      </c>
    </row>
    <row r="236" spans="1:60" ht="13.8" hidden="1" thickBot="1" x14ac:dyDescent="0.3">
      <c r="A236" s="282"/>
      <c r="B236" s="283" t="s">
        <v>169</v>
      </c>
      <c r="C236" s="289"/>
      <c r="D236" s="284"/>
      <c r="E236" s="284"/>
      <c r="F236" s="284"/>
      <c r="G236" s="285">
        <f>F8+F59+F88+F113+F134+F138+F141+F158+F163+F191+F225</f>
        <v>0</v>
      </c>
      <c r="AN236">
        <f>SUMIF(AM8:AM235,AN235,G8:G235)</f>
        <v>0</v>
      </c>
      <c r="AO236">
        <f>SUMIF(AM8:AM235,AO235,G8:G235)</f>
        <v>0</v>
      </c>
    </row>
  </sheetData>
  <sheetProtection password="E6BC" sheet="1"/>
  <mergeCells count="87">
    <mergeCell ref="C228:G228"/>
    <mergeCell ref="B230:G230"/>
    <mergeCell ref="C232:G232"/>
    <mergeCell ref="B189:G189"/>
    <mergeCell ref="F191:G191"/>
    <mergeCell ref="B222:G222"/>
    <mergeCell ref="B223:G223"/>
    <mergeCell ref="F225:G225"/>
    <mergeCell ref="B226:G226"/>
    <mergeCell ref="B170:G170"/>
    <mergeCell ref="B173:G173"/>
    <mergeCell ref="B178:G178"/>
    <mergeCell ref="B179:G179"/>
    <mergeCell ref="B182:G182"/>
    <mergeCell ref="B188:G188"/>
    <mergeCell ref="B161:G161"/>
    <mergeCell ref="F163:G163"/>
    <mergeCell ref="B164:G164"/>
    <mergeCell ref="B165:G165"/>
    <mergeCell ref="B166:G166"/>
    <mergeCell ref="B169:G169"/>
    <mergeCell ref="B147:G147"/>
    <mergeCell ref="B151:G151"/>
    <mergeCell ref="B155:G155"/>
    <mergeCell ref="F158:G158"/>
    <mergeCell ref="B159:G159"/>
    <mergeCell ref="B160:G160"/>
    <mergeCell ref="B135:G135"/>
    <mergeCell ref="F138:G138"/>
    <mergeCell ref="F141:G141"/>
    <mergeCell ref="B142:G142"/>
    <mergeCell ref="B143:G143"/>
    <mergeCell ref="B146:G146"/>
    <mergeCell ref="B121:G121"/>
    <mergeCell ref="B122:G122"/>
    <mergeCell ref="B126:G126"/>
    <mergeCell ref="B127:G127"/>
    <mergeCell ref="B128:G128"/>
    <mergeCell ref="F134:G134"/>
    <mergeCell ref="B97:G97"/>
    <mergeCell ref="B98:G98"/>
    <mergeCell ref="B102:G102"/>
    <mergeCell ref="B103:G103"/>
    <mergeCell ref="F113:G113"/>
    <mergeCell ref="B114:G114"/>
    <mergeCell ref="B81:G81"/>
    <mergeCell ref="B84:G84"/>
    <mergeCell ref="F88:G88"/>
    <mergeCell ref="B89:G89"/>
    <mergeCell ref="B90:G90"/>
    <mergeCell ref="B96:G96"/>
    <mergeCell ref="B67:G67"/>
    <mergeCell ref="B70:G70"/>
    <mergeCell ref="B71:G71"/>
    <mergeCell ref="B76:G76"/>
    <mergeCell ref="B77:G77"/>
    <mergeCell ref="B80:G80"/>
    <mergeCell ref="B47:G47"/>
    <mergeCell ref="B48:G48"/>
    <mergeCell ref="F59:G59"/>
    <mergeCell ref="B60:G60"/>
    <mergeCell ref="B61:G61"/>
    <mergeCell ref="B66:G66"/>
    <mergeCell ref="B31:G31"/>
    <mergeCell ref="B34:G34"/>
    <mergeCell ref="B37:G37"/>
    <mergeCell ref="B38:G38"/>
    <mergeCell ref="B42:G42"/>
    <mergeCell ref="B43:G43"/>
    <mergeCell ref="B20:G20"/>
    <mergeCell ref="B23:G23"/>
    <mergeCell ref="B24:G24"/>
    <mergeCell ref="B25:G25"/>
    <mergeCell ref="B29:G29"/>
    <mergeCell ref="B30:G30"/>
    <mergeCell ref="B9:G9"/>
    <mergeCell ref="B10:G10"/>
    <mergeCell ref="B13:G13"/>
    <mergeCell ref="B14:G14"/>
    <mergeCell ref="B15:G15"/>
    <mergeCell ref="B19:G19"/>
    <mergeCell ref="A1:G1"/>
    <mergeCell ref="C2:G2"/>
    <mergeCell ref="C3:G3"/>
    <mergeCell ref="C4:G4"/>
    <mergeCell ref="C7:G7"/>
    <mergeCell ref="F8:G8"/>
  </mergeCells>
  <pageMargins left="0.59055118110236227" right="0.39370078740157483" top="0.59055118110236227" bottom="0.98425196850393704" header="0.19685039370078741" footer="0.51181102362204722"/>
  <pageSetup paperSize="9" orientation="landscape" horizontalDpi="0" verticalDpi="0" r:id="rId1"/>
  <headerFooter>
    <oddFooter>&amp;R&amp;"Arial,Obyčejné"Strana &amp;P z &amp;N&amp;L&amp;9Zpracováno programem &amp;"Arial CE,Tučné"BUILDpower S,  © RTS, a.s.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3.2" x14ac:dyDescent="0.25"/>
  <cols>
    <col min="1" max="1" width="10.5546875" customWidth="1"/>
    <col min="4" max="4" width="10.88671875" customWidth="1"/>
    <col min="5" max="5" width="17.6640625" customWidth="1"/>
    <col min="6" max="6" width="10.33203125" customWidth="1"/>
    <col min="7" max="7" width="6.5546875" customWidth="1"/>
    <col min="8" max="8" width="19.77734375" customWidth="1"/>
    <col min="15" max="16" width="0" hidden="1" customWidth="1"/>
  </cols>
  <sheetData>
    <row r="1" spans="1:10" ht="13.8" customHeight="1" thickTop="1" x14ac:dyDescent="0.25">
      <c r="A1" s="23" t="s">
        <v>1</v>
      </c>
      <c r="B1" s="28" t="str">
        <f>Stavba!CisloStavby</f>
        <v>066</v>
      </c>
      <c r="C1" s="31" t="str">
        <f>Stavba!NazevStavby</f>
        <v>Rekonstrukce hřbitova Ostrava - Zábřeh</v>
      </c>
      <c r="D1" s="31"/>
      <c r="E1" s="31"/>
      <c r="F1" s="31"/>
      <c r="G1" s="24"/>
      <c r="H1" s="33"/>
    </row>
    <row r="2" spans="1:10" ht="13.8" customHeight="1" thickBot="1" x14ac:dyDescent="0.3">
      <c r="A2" s="25" t="s">
        <v>29</v>
      </c>
      <c r="B2" s="155" t="s">
        <v>63</v>
      </c>
      <c r="C2" s="156" t="s">
        <v>64</v>
      </c>
      <c r="D2" s="92"/>
      <c r="E2" s="92"/>
      <c r="F2" s="92"/>
      <c r="G2" s="26" t="s">
        <v>15</v>
      </c>
      <c r="H2" s="270" t="s">
        <v>62</v>
      </c>
    </row>
    <row r="3" spans="1:10" ht="13.8" customHeight="1" thickTop="1" x14ac:dyDescent="0.25">
      <c r="H3" s="35"/>
    </row>
    <row r="4" spans="1:10" ht="17.399999999999999" customHeight="1" x14ac:dyDescent="0.3">
      <c r="A4" s="91" t="s">
        <v>17</v>
      </c>
      <c r="B4" s="91"/>
      <c r="C4" s="91"/>
      <c r="D4" s="91"/>
      <c r="E4" s="91"/>
      <c r="F4" s="91"/>
      <c r="G4" s="91"/>
      <c r="H4" s="91"/>
    </row>
    <row r="5" spans="1:10" ht="13.2" customHeight="1" x14ac:dyDescent="0.25">
      <c r="H5" s="35"/>
    </row>
    <row r="6" spans="1:10" ht="15.6" customHeight="1" x14ac:dyDescent="0.3">
      <c r="A6" s="32" t="s">
        <v>25</v>
      </c>
      <c r="B6" s="29" t="str">
        <f>B2</f>
        <v>SO 02</v>
      </c>
      <c r="H6" s="35"/>
    </row>
    <row r="7" spans="1:10" ht="15.6" customHeight="1" x14ac:dyDescent="0.3">
      <c r="B7" s="93" t="str">
        <f>C2</f>
        <v>Oplocení SV boční od parkoviště a byt.zástavby</v>
      </c>
      <c r="C7" s="94"/>
      <c r="D7" s="94"/>
      <c r="E7" s="94"/>
      <c r="F7" s="94"/>
      <c r="G7" s="94"/>
      <c r="H7" s="35"/>
    </row>
    <row r="8" spans="1:10" ht="13.2" customHeight="1" x14ac:dyDescent="0.25">
      <c r="H8" s="35"/>
    </row>
    <row r="9" spans="1:10" ht="12.75" customHeight="1" x14ac:dyDescent="0.25">
      <c r="A9" s="32" t="s">
        <v>28</v>
      </c>
      <c r="B9" s="160" t="s">
        <v>170</v>
      </c>
      <c r="C9" s="160" t="s">
        <v>171</v>
      </c>
      <c r="D9" s="32"/>
      <c r="E9" s="32"/>
      <c r="F9" s="32"/>
      <c r="G9" s="32"/>
      <c r="H9" s="36"/>
      <c r="I9" s="32"/>
      <c r="J9" s="32"/>
    </row>
    <row r="10" spans="1:10" ht="12.75" customHeight="1" x14ac:dyDescent="0.25">
      <c r="A10" s="32"/>
      <c r="B10" s="160" t="s">
        <v>172</v>
      </c>
      <c r="C10" s="160" t="s">
        <v>173</v>
      </c>
      <c r="D10" s="32"/>
      <c r="E10" s="32"/>
      <c r="F10" s="32"/>
      <c r="G10" s="32"/>
      <c r="H10" s="36"/>
      <c r="I10" s="32"/>
      <c r="J10" s="32"/>
    </row>
    <row r="11" spans="1:10" ht="12.75" customHeight="1" x14ac:dyDescent="0.25">
      <c r="A11" s="32"/>
      <c r="B11" s="160" t="s">
        <v>174</v>
      </c>
      <c r="C11" s="160" t="s">
        <v>175</v>
      </c>
      <c r="D11" s="32"/>
      <c r="E11" s="32"/>
      <c r="F11" s="32"/>
      <c r="G11" s="32"/>
      <c r="H11" s="36"/>
      <c r="I11" s="32"/>
      <c r="J11" s="32"/>
    </row>
    <row r="12" spans="1:10" ht="12.75" customHeight="1" x14ac:dyDescent="0.25">
      <c r="A12" s="32"/>
      <c r="B12" s="32"/>
      <c r="C12" s="32"/>
      <c r="D12" s="32"/>
      <c r="E12" s="32"/>
      <c r="F12" s="32"/>
      <c r="G12" s="32"/>
      <c r="H12" s="36"/>
      <c r="I12" s="32"/>
      <c r="J12" s="32"/>
    </row>
    <row r="13" spans="1:10" ht="12.75" customHeight="1" x14ac:dyDescent="0.25">
      <c r="A13" s="32"/>
      <c r="B13" s="160" t="s">
        <v>176</v>
      </c>
      <c r="C13" s="160" t="s">
        <v>177</v>
      </c>
      <c r="D13" s="32"/>
      <c r="E13" s="32"/>
      <c r="F13" s="32"/>
      <c r="G13" s="32"/>
      <c r="H13" s="36"/>
      <c r="I13" s="32"/>
      <c r="J13" s="32"/>
    </row>
    <row r="14" spans="1:10" ht="12.75" customHeight="1" x14ac:dyDescent="0.25">
      <c r="A14" s="32"/>
      <c r="B14" s="32"/>
      <c r="C14" s="32"/>
      <c r="D14" s="32"/>
      <c r="E14" s="32"/>
      <c r="F14" s="32"/>
      <c r="G14" s="32"/>
      <c r="H14" s="36"/>
      <c r="I14" s="32"/>
      <c r="J14" s="32"/>
    </row>
    <row r="15" spans="1:10" ht="12.75" customHeight="1" x14ac:dyDescent="0.25">
      <c r="A15" s="32"/>
      <c r="B15" s="160" t="s">
        <v>62</v>
      </c>
      <c r="C15" s="160" t="s">
        <v>178</v>
      </c>
      <c r="D15" s="32"/>
      <c r="E15" s="32"/>
      <c r="F15" s="32"/>
      <c r="G15" s="32"/>
      <c r="H15" s="36"/>
      <c r="I15" s="32"/>
      <c r="J15" s="32"/>
    </row>
    <row r="16" spans="1:10" ht="12.75" customHeight="1" x14ac:dyDescent="0.25">
      <c r="A16" s="32"/>
      <c r="B16" s="32"/>
      <c r="C16" s="32"/>
      <c r="D16" s="32"/>
      <c r="E16" s="32"/>
      <c r="F16" s="32"/>
      <c r="G16" s="32"/>
      <c r="H16" s="36"/>
      <c r="I16" s="32"/>
      <c r="J16" s="32"/>
    </row>
    <row r="17" spans="1:16" ht="12.75" customHeight="1" x14ac:dyDescent="0.25">
      <c r="A17" s="32" t="s">
        <v>120</v>
      </c>
      <c r="B17" s="32"/>
      <c r="C17" s="160" t="s">
        <v>179</v>
      </c>
      <c r="D17" s="32"/>
      <c r="E17" s="32"/>
      <c r="F17" s="32"/>
      <c r="G17" s="32"/>
      <c r="H17" s="36"/>
      <c r="I17" s="32"/>
      <c r="J17" s="32"/>
    </row>
    <row r="18" spans="1:16" ht="12.75" customHeight="1" x14ac:dyDescent="0.25">
      <c r="A18" s="32"/>
      <c r="B18" s="32"/>
      <c r="C18" s="32"/>
      <c r="D18" s="32"/>
      <c r="E18" s="32"/>
      <c r="F18" s="32"/>
      <c r="G18" s="32"/>
      <c r="H18" s="36"/>
      <c r="I18" s="32"/>
      <c r="J18" s="32"/>
    </row>
    <row r="19" spans="1:16" ht="12.75" customHeight="1" thickBot="1" x14ac:dyDescent="0.3">
      <c r="A19" s="157" t="s">
        <v>121</v>
      </c>
      <c r="B19" s="158"/>
      <c r="C19" s="158"/>
      <c r="D19" s="158"/>
      <c r="E19" s="158"/>
      <c r="F19" s="158"/>
      <c r="G19" s="158"/>
      <c r="H19" s="159"/>
      <c r="I19" s="32"/>
      <c r="J19" s="32"/>
    </row>
    <row r="20" spans="1:16" ht="12.75" customHeight="1" x14ac:dyDescent="0.25">
      <c r="A20" s="168" t="s">
        <v>122</v>
      </c>
      <c r="B20" s="169"/>
      <c r="C20" s="170"/>
      <c r="D20" s="170"/>
      <c r="E20" s="170"/>
      <c r="F20" s="170"/>
      <c r="G20" s="171"/>
      <c r="H20" s="172" t="s">
        <v>123</v>
      </c>
      <c r="I20" s="32"/>
      <c r="J20" s="32"/>
    </row>
    <row r="21" spans="1:16" ht="12.75" customHeight="1" x14ac:dyDescent="0.25">
      <c r="A21" s="166" t="s">
        <v>180</v>
      </c>
      <c r="B21" s="164" t="s">
        <v>181</v>
      </c>
      <c r="C21" s="163"/>
      <c r="D21" s="163"/>
      <c r="E21" s="163"/>
      <c r="F21" s="163"/>
      <c r="G21" s="165"/>
      <c r="H21" s="167">
        <f>'SO 02 01 Pol'!G134</f>
        <v>0</v>
      </c>
      <c r="I21" s="32"/>
      <c r="J21" s="32"/>
      <c r="O21">
        <f>'SO 02 01 Pol'!AN134</f>
        <v>0</v>
      </c>
      <c r="P21">
        <f>'SO 02 01 Pol'!AO134</f>
        <v>0</v>
      </c>
    </row>
    <row r="22" spans="1:16" ht="12.75" customHeight="1" thickBot="1" x14ac:dyDescent="0.3">
      <c r="A22" s="173"/>
      <c r="B22" s="174" t="s">
        <v>124</v>
      </c>
      <c r="C22" s="175"/>
      <c r="D22" s="176" t="str">
        <f>B2</f>
        <v>SO 02</v>
      </c>
      <c r="E22" s="175"/>
      <c r="F22" s="175"/>
      <c r="G22" s="177"/>
      <c r="H22" s="178">
        <f>SUM(H21:H21)</f>
        <v>0</v>
      </c>
      <c r="I22" s="32"/>
      <c r="J22" s="32"/>
    </row>
    <row r="23" spans="1:16" ht="12.75" customHeight="1" thickBot="1" x14ac:dyDescent="0.3">
      <c r="A23" s="32"/>
      <c r="B23" s="32"/>
      <c r="C23" s="32"/>
      <c r="D23" s="32"/>
      <c r="E23" s="32"/>
      <c r="F23" s="32"/>
      <c r="G23" s="32"/>
      <c r="H23" s="179"/>
      <c r="I23" s="32"/>
      <c r="J23" s="32"/>
    </row>
    <row r="24" spans="1:16" ht="12.75" customHeight="1" x14ac:dyDescent="0.25">
      <c r="A24" s="189"/>
      <c r="B24" s="190"/>
      <c r="C24" s="190"/>
      <c r="D24" s="190"/>
      <c r="E24" s="191"/>
      <c r="F24" s="190"/>
      <c r="G24" s="190"/>
      <c r="H24" s="192" t="s">
        <v>71</v>
      </c>
      <c r="I24" s="32"/>
      <c r="J24" s="32"/>
      <c r="O24" s="35">
        <f>H25</f>
        <v>0</v>
      </c>
      <c r="P24" s="35">
        <f>H27</f>
        <v>0</v>
      </c>
    </row>
    <row r="25" spans="1:16" ht="12.75" customHeight="1" x14ac:dyDescent="0.25">
      <c r="A25" s="184" t="s">
        <v>72</v>
      </c>
      <c r="B25" s="180"/>
      <c r="C25" s="180"/>
      <c r="D25" s="180">
        <v>15</v>
      </c>
      <c r="E25" s="181" t="s">
        <v>73</v>
      </c>
      <c r="F25" s="180"/>
      <c r="G25" s="180"/>
      <c r="H25" s="187">
        <f>SUM(O20:O21)</f>
        <v>0</v>
      </c>
      <c r="I25" s="32"/>
      <c r="J25" s="32"/>
    </row>
    <row r="26" spans="1:16" ht="12.75" customHeight="1" x14ac:dyDescent="0.25">
      <c r="A26" s="185" t="s">
        <v>74</v>
      </c>
      <c r="B26" s="161"/>
      <c r="C26" s="161"/>
      <c r="D26" s="161">
        <v>15</v>
      </c>
      <c r="E26" s="182" t="s">
        <v>73</v>
      </c>
      <c r="F26" s="161"/>
      <c r="G26" s="161"/>
      <c r="H26" s="188">
        <f>H25*(D26/100)</f>
        <v>0</v>
      </c>
      <c r="I26" s="32"/>
      <c r="J26" s="32"/>
    </row>
    <row r="27" spans="1:16" ht="12.75" customHeight="1" x14ac:dyDescent="0.25">
      <c r="A27" s="185" t="s">
        <v>72</v>
      </c>
      <c r="B27" s="161"/>
      <c r="C27" s="161"/>
      <c r="D27" s="161">
        <v>21</v>
      </c>
      <c r="E27" s="182" t="s">
        <v>73</v>
      </c>
      <c r="F27" s="161"/>
      <c r="G27" s="161"/>
      <c r="H27" s="188">
        <f>SUM(P20:P21)</f>
        <v>0</v>
      </c>
      <c r="I27" s="32"/>
      <c r="J27" s="32"/>
    </row>
    <row r="28" spans="1:16" ht="12.75" customHeight="1" thickBot="1" x14ac:dyDescent="0.3">
      <c r="A28" s="186" t="s">
        <v>74</v>
      </c>
      <c r="B28" s="162"/>
      <c r="C28" s="162"/>
      <c r="D28" s="162">
        <v>21</v>
      </c>
      <c r="E28" s="183" t="s">
        <v>73</v>
      </c>
      <c r="F28" s="161"/>
      <c r="G28" s="161"/>
      <c r="H28" s="188">
        <f>H27*(D28/100)</f>
        <v>0</v>
      </c>
      <c r="I28" s="32"/>
      <c r="J28" s="32"/>
    </row>
    <row r="29" spans="1:16" ht="12.75" customHeight="1" thickBot="1" x14ac:dyDescent="0.3">
      <c r="A29" s="193" t="s">
        <v>125</v>
      </c>
      <c r="B29" s="194"/>
      <c r="C29" s="194"/>
      <c r="D29" s="194"/>
      <c r="E29" s="194"/>
      <c r="F29" s="195"/>
      <c r="G29" s="196"/>
      <c r="H29" s="197">
        <f>SUM(H25:H28)</f>
        <v>0</v>
      </c>
      <c r="I29" s="32"/>
      <c r="J29" s="32"/>
    </row>
    <row r="30" spans="1:16" ht="12.75" customHeight="1" x14ac:dyDescent="0.25">
      <c r="A30" s="32"/>
      <c r="B30" s="32"/>
      <c r="C30" s="32"/>
      <c r="D30" s="32"/>
      <c r="E30" s="32"/>
      <c r="F30" s="32"/>
      <c r="G30" s="32"/>
      <c r="H30" s="36"/>
      <c r="I30" s="32"/>
      <c r="J30" s="32"/>
    </row>
    <row r="31" spans="1:16" ht="12.75" customHeight="1" x14ac:dyDescent="0.25">
      <c r="A31" s="32"/>
      <c r="B31" s="32"/>
      <c r="C31" s="32"/>
      <c r="D31" s="32"/>
      <c r="E31" s="32"/>
      <c r="F31" s="32"/>
      <c r="G31" s="32"/>
      <c r="H31" s="36"/>
      <c r="I31" s="32"/>
      <c r="J31" s="32"/>
    </row>
    <row r="32" spans="1:16" ht="12.75" customHeight="1" x14ac:dyDescent="0.25">
      <c r="A32" s="32"/>
      <c r="B32" s="32"/>
      <c r="C32" s="32"/>
      <c r="D32" s="32"/>
      <c r="E32" s="32"/>
      <c r="F32" s="32"/>
      <c r="G32" s="32"/>
      <c r="H32" s="36"/>
      <c r="I32" s="32"/>
      <c r="J32" s="32"/>
    </row>
    <row r="33" spans="1:10" ht="12.75" customHeight="1" x14ac:dyDescent="0.25">
      <c r="A33" s="32"/>
      <c r="B33" s="32"/>
      <c r="C33" s="32"/>
      <c r="D33" s="32"/>
      <c r="E33" s="32"/>
      <c r="F33" s="32"/>
      <c r="G33" s="32"/>
      <c r="H33" s="36"/>
      <c r="I33" s="32"/>
      <c r="J33" s="32"/>
    </row>
    <row r="34" spans="1:10" ht="12.75" customHeight="1" x14ac:dyDescent="0.25">
      <c r="A34" s="32"/>
      <c r="B34" s="32"/>
      <c r="C34" s="32"/>
      <c r="D34" s="32"/>
      <c r="E34" s="32"/>
      <c r="F34" s="32"/>
      <c r="G34" s="32"/>
      <c r="H34" s="36"/>
      <c r="I34" s="32"/>
      <c r="J34" s="32"/>
    </row>
    <row r="35" spans="1:10" ht="12.75" customHeight="1" x14ac:dyDescent="0.25">
      <c r="A35" s="32"/>
      <c r="B35" s="32"/>
      <c r="C35" s="32"/>
      <c r="D35" s="32"/>
      <c r="E35" s="32"/>
      <c r="F35" s="32"/>
      <c r="G35" s="32"/>
      <c r="H35" s="36"/>
      <c r="I35" s="32"/>
      <c r="J35" s="32"/>
    </row>
    <row r="36" spans="1:10" ht="12.75" customHeight="1" x14ac:dyDescent="0.25">
      <c r="A36" s="32"/>
      <c r="B36" s="32"/>
      <c r="C36" s="32"/>
      <c r="D36" s="32"/>
      <c r="E36" s="32"/>
      <c r="F36" s="32"/>
      <c r="G36" s="32"/>
      <c r="H36" s="36"/>
      <c r="I36" s="32"/>
      <c r="J36" s="32"/>
    </row>
    <row r="37" spans="1:10" ht="12.75" customHeight="1" x14ac:dyDescent="0.25">
      <c r="A37" s="32"/>
      <c r="B37" s="32"/>
      <c r="C37" s="32"/>
      <c r="D37" s="32"/>
      <c r="E37" s="32"/>
      <c r="F37" s="32"/>
      <c r="G37" s="32"/>
      <c r="H37" s="36"/>
      <c r="I37" s="32"/>
      <c r="J37" s="32"/>
    </row>
    <row r="38" spans="1:10" ht="12.75" customHeight="1" x14ac:dyDescent="0.25">
      <c r="A38" s="32"/>
      <c r="B38" s="32"/>
      <c r="C38" s="32"/>
      <c r="D38" s="32"/>
      <c r="E38" s="32"/>
      <c r="F38" s="32"/>
      <c r="G38" s="32"/>
      <c r="H38" s="36"/>
      <c r="I38" s="32"/>
      <c r="J38" s="32"/>
    </row>
    <row r="39" spans="1:10" ht="12.75" customHeight="1" x14ac:dyDescent="0.25">
      <c r="A39" s="32"/>
      <c r="B39" s="32"/>
      <c r="C39" s="32"/>
      <c r="D39" s="32"/>
      <c r="E39" s="32"/>
      <c r="F39" s="32"/>
      <c r="G39" s="32"/>
      <c r="H39" s="36"/>
      <c r="I39" s="32"/>
      <c r="J39" s="32"/>
    </row>
    <row r="40" spans="1:10" ht="12.75" customHeight="1" x14ac:dyDescent="0.25">
      <c r="A40" s="32"/>
      <c r="B40" s="32"/>
      <c r="C40" s="32"/>
      <c r="D40" s="32"/>
      <c r="E40" s="32"/>
      <c r="F40" s="32"/>
      <c r="G40" s="32"/>
      <c r="H40" s="36"/>
      <c r="I40" s="32"/>
      <c r="J40" s="32"/>
    </row>
    <row r="41" spans="1:10" ht="12.75" customHeight="1" x14ac:dyDescent="0.25">
      <c r="A41" s="32"/>
      <c r="B41" s="32"/>
      <c r="C41" s="32"/>
      <c r="D41" s="32"/>
      <c r="E41" s="32"/>
      <c r="F41" s="32"/>
      <c r="G41" s="32"/>
      <c r="H41" s="36"/>
      <c r="I41" s="32"/>
      <c r="J41" s="32"/>
    </row>
    <row r="42" spans="1:10" ht="12.75" customHeight="1" x14ac:dyDescent="0.25">
      <c r="A42" s="32"/>
      <c r="B42" s="32"/>
      <c r="C42" s="32"/>
      <c r="D42" s="32"/>
      <c r="E42" s="32"/>
      <c r="F42" s="32"/>
      <c r="G42" s="32"/>
      <c r="H42" s="36"/>
      <c r="I42" s="32"/>
      <c r="J42" s="32"/>
    </row>
    <row r="43" spans="1:10" ht="12.75" customHeight="1" x14ac:dyDescent="0.25">
      <c r="A43" s="32"/>
      <c r="B43" s="32"/>
      <c r="C43" s="32"/>
      <c r="D43" s="32"/>
      <c r="E43" s="32"/>
      <c r="F43" s="32"/>
      <c r="G43" s="32"/>
      <c r="H43" s="36"/>
      <c r="I43" s="32"/>
      <c r="J43" s="32"/>
    </row>
    <row r="44" spans="1:10" ht="12.75" customHeight="1" x14ac:dyDescent="0.25">
      <c r="A44" s="32"/>
      <c r="B44" s="32"/>
      <c r="C44" s="32"/>
      <c r="D44" s="32"/>
      <c r="E44" s="32"/>
      <c r="F44" s="32"/>
      <c r="G44" s="32"/>
      <c r="H44" s="36"/>
      <c r="I44" s="32"/>
      <c r="J44" s="32"/>
    </row>
    <row r="45" spans="1:10" ht="12.75" customHeight="1" x14ac:dyDescent="0.25">
      <c r="A45" s="32"/>
      <c r="B45" s="32"/>
      <c r="C45" s="32"/>
      <c r="D45" s="32"/>
      <c r="E45" s="32"/>
      <c r="F45" s="32"/>
      <c r="G45" s="32"/>
      <c r="H45" s="36"/>
      <c r="I45" s="32"/>
      <c r="J45" s="32"/>
    </row>
    <row r="46" spans="1:10" ht="12.75" customHeight="1" x14ac:dyDescent="0.25">
      <c r="A46" s="32"/>
      <c r="B46" s="32"/>
      <c r="C46" s="32"/>
      <c r="D46" s="32"/>
      <c r="E46" s="32"/>
      <c r="F46" s="32"/>
      <c r="G46" s="32"/>
      <c r="H46" s="36"/>
      <c r="I46" s="32"/>
      <c r="J46" s="32"/>
    </row>
    <row r="47" spans="1:10" ht="12.75" customHeight="1" x14ac:dyDescent="0.25">
      <c r="A47" s="32"/>
      <c r="B47" s="32"/>
      <c r="C47" s="32"/>
      <c r="D47" s="32"/>
      <c r="E47" s="32"/>
      <c r="F47" s="32"/>
      <c r="G47" s="32"/>
      <c r="H47" s="36"/>
      <c r="I47" s="32"/>
      <c r="J47" s="32"/>
    </row>
    <row r="48" spans="1:10" ht="12.75" customHeight="1" x14ac:dyDescent="0.25">
      <c r="A48" s="32"/>
      <c r="B48" s="32"/>
      <c r="C48" s="32"/>
      <c r="D48" s="32"/>
      <c r="E48" s="32"/>
      <c r="F48" s="32"/>
      <c r="G48" s="32"/>
      <c r="H48" s="36"/>
      <c r="I48" s="32"/>
      <c r="J48" s="32"/>
    </row>
    <row r="49" spans="1:10" ht="12.75" customHeight="1" x14ac:dyDescent="0.25">
      <c r="A49" s="32"/>
      <c r="B49" s="32"/>
      <c r="C49" s="32"/>
      <c r="D49" s="32"/>
      <c r="E49" s="32"/>
      <c r="F49" s="32"/>
      <c r="G49" s="32"/>
      <c r="H49" s="36"/>
      <c r="I49" s="32"/>
      <c r="J49" s="32"/>
    </row>
    <row r="50" spans="1:10" ht="12.75" customHeight="1" x14ac:dyDescent="0.25">
      <c r="A50" s="32"/>
      <c r="B50" s="32"/>
      <c r="C50" s="32"/>
      <c r="D50" s="32"/>
      <c r="E50" s="32"/>
      <c r="F50" s="32"/>
      <c r="G50" s="32"/>
      <c r="H50" s="36"/>
      <c r="I50" s="32"/>
      <c r="J50" s="32"/>
    </row>
  </sheetData>
  <sheetProtection password="E6BC" sheet="1"/>
  <mergeCells count="3">
    <mergeCell ref="C2:F2"/>
    <mergeCell ref="A4:H4"/>
    <mergeCell ref="B7:G7"/>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26</vt:i4>
      </vt:variant>
    </vt:vector>
  </HeadingPairs>
  <TitlesOfParts>
    <vt:vector size="40" baseType="lpstr">
      <vt:lpstr>Uchazeč</vt:lpstr>
      <vt:lpstr>Stavba</vt:lpstr>
      <vt:lpstr>VzorObjekt</vt:lpstr>
      <vt:lpstr>VzorPolozky</vt:lpstr>
      <vt:lpstr>Rekapitulace Objekt 00</vt:lpstr>
      <vt:lpstr>00 00 Naklady</vt:lpstr>
      <vt:lpstr>Rekapitulace Objekt SO 01</vt:lpstr>
      <vt:lpstr>SO 01 01 Pol</vt:lpstr>
      <vt:lpstr>Rekapitulace Objekt SO 02</vt:lpstr>
      <vt:lpstr>SO 02 01 Pol</vt:lpstr>
      <vt:lpstr>Rekapitulace Objekt SO 03</vt:lpstr>
      <vt:lpstr>SO 03 01 Pol</vt:lpstr>
      <vt:lpstr>Rekapitulace Objekt SO 04</vt:lpstr>
      <vt:lpstr>SO 04 01 Pol</vt:lpstr>
      <vt:lpstr>Stavba!CelkemObjekty</vt:lpstr>
      <vt:lpstr>CenaStavby</vt:lpstr>
      <vt:lpstr>Stavba!CisloStavby</vt:lpstr>
      <vt:lpstr>MenaStavby</vt:lpstr>
      <vt:lpstr>MistoStavby</vt:lpstr>
      <vt:lpstr>Stavba!NazevStavby</vt:lpstr>
      <vt:lpstr>Stavba!Objednatel</vt:lpstr>
      <vt:lpstr>'00 00 Naklady'!Oblast_tisku</vt:lpstr>
      <vt:lpstr>'Rekapitulace Objekt 00'!Oblast_tisku</vt:lpstr>
      <vt:lpstr>'Rekapitulace Objekt SO 01'!Oblast_tisku</vt:lpstr>
      <vt:lpstr>'Rekapitulace Objekt SO 02'!Oblast_tisku</vt:lpstr>
      <vt:lpstr>'Rekapitulace Objekt SO 03'!Oblast_tisku</vt:lpstr>
      <vt:lpstr>'Rekapitulace Objekt SO 04'!Oblast_tisku</vt:lpstr>
      <vt:lpstr>'SO 01 01 Pol'!Oblast_tisku</vt:lpstr>
      <vt:lpstr>'SO 02 01 Pol'!Oblast_tisku</vt:lpstr>
      <vt:lpstr>'SO 03 01 Pol'!Oblast_tisku</vt:lpstr>
      <vt:lpstr>'SO 04 01 Pol'!Oblast_tisku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Bartoň</dc:creator>
  <cp:lastModifiedBy>Miroslav Bartoň</cp:lastModifiedBy>
  <cp:lastPrinted>2012-06-29T07:38:16Z</cp:lastPrinted>
  <dcterms:created xsi:type="dcterms:W3CDTF">2009-04-08T07:15:50Z</dcterms:created>
  <dcterms:modified xsi:type="dcterms:W3CDTF">2016-12-05T16:24:38Z</dcterms:modified>
</cp:coreProperties>
</file>